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jilja slavca\spašeno C\Slav1\Documents\EKO KONG\PLAN\PLAN 2024\"/>
    </mc:Choice>
  </mc:AlternateContent>
  <xr:revisionPtr revIDLastSave="0" documentId="13_ncr:1_{D01A25F6-6B85-43F8-9D8F-E156D732B436}" xr6:coauthVersionLast="47" xr6:coauthVersionMax="47" xr10:uidLastSave="{00000000-0000-0000-0000-000000000000}"/>
  <bookViews>
    <workbookView xWindow="3150" yWindow="3150" windowWidth="21360" windowHeight="11235" xr2:uid="{A03F17EC-D36C-4AC6-89CB-3D77B7E50942}"/>
  </bookViews>
  <sheets>
    <sheet name="List1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" i="1" l="1"/>
  <c r="H115" i="1"/>
  <c r="J113" i="1"/>
  <c r="J111" i="1"/>
  <c r="J110" i="1"/>
  <c r="J109" i="1"/>
  <c r="J107" i="1"/>
  <c r="J106" i="1"/>
  <c r="J105" i="1"/>
  <c r="J103" i="1"/>
  <c r="J102" i="1"/>
  <c r="J100" i="1"/>
  <c r="J95" i="1"/>
  <c r="J94" i="1"/>
  <c r="J93" i="1"/>
  <c r="J92" i="1"/>
  <c r="J91" i="1"/>
  <c r="J90" i="1"/>
  <c r="J89" i="1"/>
  <c r="J88" i="1"/>
  <c r="J87" i="1"/>
  <c r="J86" i="1"/>
  <c r="J85" i="1"/>
  <c r="J83" i="1"/>
  <c r="J81" i="1"/>
  <c r="J80" i="1"/>
  <c r="J79" i="1"/>
  <c r="J77" i="1"/>
  <c r="J75" i="1"/>
  <c r="J73" i="1"/>
  <c r="J71" i="1"/>
  <c r="J70" i="1"/>
  <c r="J69" i="1"/>
  <c r="J68" i="1"/>
  <c r="J67" i="1"/>
  <c r="J65" i="1"/>
  <c r="J64" i="1"/>
  <c r="J63" i="1"/>
  <c r="J61" i="1"/>
  <c r="J60" i="1"/>
  <c r="J59" i="1"/>
  <c r="J56" i="1"/>
  <c r="J53" i="1"/>
  <c r="J51" i="1"/>
  <c r="J47" i="1"/>
  <c r="I44" i="1"/>
  <c r="J42" i="1"/>
  <c r="J39" i="1"/>
  <c r="J37" i="1"/>
  <c r="J32" i="1"/>
  <c r="J26" i="1"/>
  <c r="J18" i="1"/>
  <c r="J17" i="1"/>
  <c r="J16" i="1"/>
  <c r="H9" i="1"/>
  <c r="H44" i="1" s="1"/>
  <c r="G8" i="1"/>
  <c r="H116" i="1" l="1"/>
  <c r="J115" i="1"/>
  <c r="J9" i="1"/>
  <c r="J44" i="1" s="1"/>
  <c r="J116" i="1" l="1"/>
</calcChain>
</file>

<file path=xl/sharedStrings.xml><?xml version="1.0" encoding="utf-8"?>
<sst xmlns="http://schemas.openxmlformats.org/spreadsheetml/2006/main" count="196" uniqueCount="189">
  <si>
    <t>EKO KONG d.o.o. za komunalne djelatnosti</t>
  </si>
  <si>
    <t>NOVA GRADIŠKA</t>
  </si>
  <si>
    <t>POVEĆANJE  SMANJENJE</t>
  </si>
  <si>
    <t>I.</t>
  </si>
  <si>
    <t xml:space="preserve">PRIHODI </t>
  </si>
  <si>
    <t>A.</t>
  </si>
  <si>
    <t xml:space="preserve">Poslovni prihodi </t>
  </si>
  <si>
    <t>1.A.</t>
  </si>
  <si>
    <t>Održavanje komunalne infrastrukture u gradu N.Grad.</t>
  </si>
  <si>
    <t>1.1.</t>
  </si>
  <si>
    <t xml:space="preserve">Održavanje nerazvrstanih cesta </t>
  </si>
  <si>
    <t>1.2.</t>
  </si>
  <si>
    <t xml:space="preserve">Odvodnja oborinskih voda </t>
  </si>
  <si>
    <t>1.3.</t>
  </si>
  <si>
    <t>Održavanje javnih (zelenih) površina</t>
  </si>
  <si>
    <t>1.4.</t>
  </si>
  <si>
    <t>Održavanje građevina, uređaja i predmeta javne namjene</t>
  </si>
  <si>
    <t xml:space="preserve">Održavanje groblja </t>
  </si>
  <si>
    <t>1.5.</t>
  </si>
  <si>
    <t xml:space="preserve">Održavanje čistoće javnih površina </t>
  </si>
  <si>
    <t>1.B.</t>
  </si>
  <si>
    <t>Održavanje poljskih putova</t>
  </si>
  <si>
    <t>1.C.</t>
  </si>
  <si>
    <t>Ostali prihodi komunalne higijene</t>
  </si>
  <si>
    <t>2.</t>
  </si>
  <si>
    <t xml:space="preserve">Groblje </t>
  </si>
  <si>
    <t>2.1.</t>
  </si>
  <si>
    <t xml:space="preserve">Naknada za korištenje grobnog mjesta </t>
  </si>
  <si>
    <t>2.2.</t>
  </si>
  <si>
    <t xml:space="preserve">Naknada za ustupanje grobnog mjesta </t>
  </si>
  <si>
    <t>2.3.</t>
  </si>
  <si>
    <t xml:space="preserve">Pogrebne usluge - sahrane </t>
  </si>
  <si>
    <t>2.4.</t>
  </si>
  <si>
    <t>Pogrebne usluge - prijevoz</t>
  </si>
  <si>
    <t>2.5.</t>
  </si>
  <si>
    <t>Pogrebna oprema (cca 110 kompleta)</t>
  </si>
  <si>
    <t>2.6.</t>
  </si>
  <si>
    <t>Izrada grobnica i grobnih okvira (35-40 kom)</t>
  </si>
  <si>
    <t>2.7.</t>
  </si>
  <si>
    <t xml:space="preserve">Naknada za radove na groblju </t>
  </si>
  <si>
    <t>3.</t>
  </si>
  <si>
    <t xml:space="preserve">Parkiralište </t>
  </si>
  <si>
    <t>3.1.</t>
  </si>
  <si>
    <t xml:space="preserve">Mjesečne parkirne karte </t>
  </si>
  <si>
    <t>3.2.</t>
  </si>
  <si>
    <t xml:space="preserve">Dnevne parkirne karte </t>
  </si>
  <si>
    <t>3.3.</t>
  </si>
  <si>
    <t xml:space="preserve">Satne parkirne karte </t>
  </si>
  <si>
    <t>3.4.</t>
  </si>
  <si>
    <t xml:space="preserve">SMS satne parkirne karte </t>
  </si>
  <si>
    <t>3.5.</t>
  </si>
  <si>
    <t>Ostali prihodi (godišnje karte, INO i dr.)</t>
  </si>
  <si>
    <t>4.</t>
  </si>
  <si>
    <t xml:space="preserve">Tržnica </t>
  </si>
  <si>
    <t>4.1.</t>
  </si>
  <si>
    <t xml:space="preserve">Prodaja blokova za tržnicu </t>
  </si>
  <si>
    <t>4.2.</t>
  </si>
  <si>
    <t>Mjesečna naknada za korištenje klupa</t>
  </si>
  <si>
    <t>4.3.</t>
  </si>
  <si>
    <t>Najam štandova i prod.prostora na tržnici</t>
  </si>
  <si>
    <t>4.4.</t>
  </si>
  <si>
    <t>Zakup parkir. prostora na tržnici</t>
  </si>
  <si>
    <t>5.</t>
  </si>
  <si>
    <t>Ostali prihodi od prodaje</t>
  </si>
  <si>
    <t>Prihodi od prodaje ulaznica na klizalištu</t>
  </si>
  <si>
    <t>6.</t>
  </si>
  <si>
    <t>Ostali poslovni prihodi</t>
  </si>
  <si>
    <t xml:space="preserve">potpore i subvencije </t>
  </si>
  <si>
    <t xml:space="preserve">ostali poslovni prihodi </t>
  </si>
  <si>
    <t>B.</t>
  </si>
  <si>
    <t xml:space="preserve">Financijski prihodi </t>
  </si>
  <si>
    <t>kamate, tečajne razlike</t>
  </si>
  <si>
    <t xml:space="preserve">U K U P N O     P R I H O D I </t>
  </si>
  <si>
    <t xml:space="preserve">II. </t>
  </si>
  <si>
    <t xml:space="preserve">RASHODI </t>
  </si>
  <si>
    <t xml:space="preserve">A. </t>
  </si>
  <si>
    <t>Poslovni rashodi</t>
  </si>
  <si>
    <t>1.</t>
  </si>
  <si>
    <t>Osnovni materijal</t>
  </si>
  <si>
    <t xml:space="preserve">groblje - zidari (cement, šljunak,agregat, tarac, bet.željezo, daska,letva) </t>
  </si>
  <si>
    <t xml:space="preserve">komunalna higijena ( sol za ceste, sadnice...) </t>
  </si>
  <si>
    <t xml:space="preserve">opločenje grobnica </t>
  </si>
  <si>
    <t>Pomoćni materijal</t>
  </si>
  <si>
    <t>sredstva za zaštitu, zemlja, cvijeće metle, ...</t>
  </si>
  <si>
    <t xml:space="preserve">Uredski materijal </t>
  </si>
  <si>
    <t>(računi tisak, poslovni obrasci - HUB</t>
  </si>
  <si>
    <t>olovke, markeri, fotokopirni papir, registratori, toneri za pisače)</t>
  </si>
  <si>
    <t>Zaštitna odjeća i obuća</t>
  </si>
  <si>
    <t>zaštitno radno odijelo, zaštita od kiše i hladnoće, rukavice,</t>
  </si>
  <si>
    <t>cipele, čizme, reflektirajuće odijelo i pribor (40 radnika)</t>
  </si>
  <si>
    <t>Otpis sitnog inventara i auto guma</t>
  </si>
  <si>
    <t>7.</t>
  </si>
  <si>
    <t>Nabavna vrijednost pogrebne opreme</t>
  </si>
  <si>
    <t xml:space="preserve">Električna energija </t>
  </si>
  <si>
    <t>9.</t>
  </si>
  <si>
    <t>10.</t>
  </si>
  <si>
    <t>Motorni benzin za kosilice i vozila</t>
  </si>
  <si>
    <t>kosilice i motorne pile</t>
  </si>
  <si>
    <t>11.</t>
  </si>
  <si>
    <t xml:space="preserve">Dizel gorivo za pogon vozila i strojeva </t>
  </si>
  <si>
    <t>Usluge telefona i mobilne telefonije</t>
  </si>
  <si>
    <t>13.</t>
  </si>
  <si>
    <t>14.</t>
  </si>
  <si>
    <t>15.</t>
  </si>
  <si>
    <t xml:space="preserve">Usluge tekućeg i inv. održavanja </t>
  </si>
  <si>
    <t xml:space="preserve">popravci i servisi opreme i vozila </t>
  </si>
  <si>
    <t>16.</t>
  </si>
  <si>
    <t xml:space="preserve">Usluge za rad parking službe </t>
  </si>
  <si>
    <t>održavanje i korištenje licence ParkIS, RAO, Infoart</t>
  </si>
  <si>
    <t>17.</t>
  </si>
  <si>
    <t>računovodstvo, financije i ostala uredska računala</t>
  </si>
  <si>
    <t>18.</t>
  </si>
  <si>
    <t>Zakupnine i najamnine</t>
  </si>
  <si>
    <t>19.</t>
  </si>
  <si>
    <t>Najamnina za poslovni prostor (Vodovod zapadne Slavonije)</t>
  </si>
  <si>
    <t>21.</t>
  </si>
  <si>
    <t xml:space="preserve">Komunalne usluge </t>
  </si>
  <si>
    <t>odvoz smeća - groblje i tržnica, voda odvodnja i sl.</t>
  </si>
  <si>
    <t>22.</t>
  </si>
  <si>
    <t>Zdravstvene usluge</t>
  </si>
  <si>
    <t>obvezni i preventivni liječnički pregledi radnika</t>
  </si>
  <si>
    <t>23.</t>
  </si>
  <si>
    <t>Usluge odvjetnika</t>
  </si>
  <si>
    <t>24.</t>
  </si>
  <si>
    <t>Usluge rada stručnjaka na radu</t>
  </si>
  <si>
    <t>25.</t>
  </si>
  <si>
    <t xml:space="preserve">Bankarske usluge i usluge platnog prometa </t>
  </si>
  <si>
    <t>26.</t>
  </si>
  <si>
    <t>Premije osiguranja vozila (AO, kaksko)</t>
  </si>
  <si>
    <t>27.</t>
  </si>
  <si>
    <t>28.</t>
  </si>
  <si>
    <t>29.</t>
  </si>
  <si>
    <t>Amortizacija</t>
  </si>
  <si>
    <t>30.</t>
  </si>
  <si>
    <t xml:space="preserve">Dnevnice za službena putovanja </t>
  </si>
  <si>
    <t>31.</t>
  </si>
  <si>
    <t>Naknada za upotrebu privatnog automobila</t>
  </si>
  <si>
    <t>32.</t>
  </si>
  <si>
    <t>Troškovi prijevoza radnika s posla i na posao</t>
  </si>
  <si>
    <t xml:space="preserve">33. </t>
  </si>
  <si>
    <t>Prigodne nagrade i darovi radnicima</t>
  </si>
  <si>
    <t>34.</t>
  </si>
  <si>
    <t>Troškovi stručnog usavršavanja radnika</t>
  </si>
  <si>
    <t xml:space="preserve">kotizacije, tečajevi, stručno osposobljavanje iz zaštite na radu </t>
  </si>
  <si>
    <t>35.</t>
  </si>
  <si>
    <t>Troškovi reprezentacije</t>
  </si>
  <si>
    <t>36.</t>
  </si>
  <si>
    <t>Propisane naknade</t>
  </si>
  <si>
    <t>37.</t>
  </si>
  <si>
    <t>Upravni sudski troškovi i takse</t>
  </si>
  <si>
    <t>38.</t>
  </si>
  <si>
    <t>Troškovi stručne literature</t>
  </si>
  <si>
    <t>39.</t>
  </si>
  <si>
    <t xml:space="preserve">Troškovi zaštite okoliša  </t>
  </si>
  <si>
    <t xml:space="preserve">procjene opasnosti, protupožarna zaštita, ispitivanje strojeva </t>
  </si>
  <si>
    <t>40.</t>
  </si>
  <si>
    <t>41.</t>
  </si>
  <si>
    <t xml:space="preserve">42. </t>
  </si>
  <si>
    <t>Ostali rashodi</t>
  </si>
  <si>
    <t>(donacije, naknade šteta, neotpisana vrijednost opreme…)</t>
  </si>
  <si>
    <t xml:space="preserve">B. </t>
  </si>
  <si>
    <t>Financijski rashodi</t>
  </si>
  <si>
    <t xml:space="preserve">U K U P N O      R A S H O D I </t>
  </si>
  <si>
    <t xml:space="preserve">D  O  B  I  T  </t>
  </si>
  <si>
    <t>D i r e k t o r:</t>
  </si>
  <si>
    <t>Tomislav Grašar, dipl.oec.</t>
  </si>
  <si>
    <t>PLAN 2024</t>
  </si>
  <si>
    <t>NOVI PLAN 2024</t>
  </si>
  <si>
    <t>(najam klizališta)</t>
  </si>
  <si>
    <t>jubilarne nagrade, prigodne godišnje nagrade,</t>
  </si>
  <si>
    <t>potpore radnicima, dar djetetu radnika,</t>
  </si>
  <si>
    <t>nagrada za radne rezultate,</t>
  </si>
  <si>
    <t xml:space="preserve">naknada za topli obrok, otpremnine </t>
  </si>
  <si>
    <t>naknada za OKFŠ, HGK</t>
  </si>
  <si>
    <t>U Novoj Gradiški, 20.12.2024.</t>
  </si>
  <si>
    <t>Voditelj financijsko računovodstvenih poslova :</t>
  </si>
  <si>
    <t>Ljiljanka Miletić, dipl.oec.</t>
  </si>
  <si>
    <t xml:space="preserve">IZMJENE I DOPUNE FINANCIJSKG PLANA ZA 2024.GODINU </t>
  </si>
  <si>
    <r>
      <t>Utrošeni materijal i rezervni dijelovi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</si>
  <si>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Plin </t>
    </r>
    <r>
      <rPr>
        <sz val="11"/>
        <rFont val="Calibri"/>
        <family val="2"/>
        <scheme val="minor"/>
      </rPr>
      <t>(grijanje služb. prostorija)</t>
    </r>
  </si>
  <si>
    <r>
      <t>Poštanske usluge</t>
    </r>
    <r>
      <rPr>
        <sz val="11"/>
        <color theme="1"/>
        <rFont val="Calibri"/>
        <family val="2"/>
        <scheme val="minor"/>
      </rPr>
      <t xml:space="preserve"> (otprema, dostava pošiljki)</t>
    </r>
  </si>
  <si>
    <r>
      <t xml:space="preserve">Usluge dorade proizvoda </t>
    </r>
    <r>
      <rPr>
        <sz val="11"/>
        <color theme="1"/>
        <rFont val="Calibri"/>
        <family val="2"/>
        <scheme val="minor"/>
      </rPr>
      <t>(usluge kooperanata)</t>
    </r>
  </si>
  <si>
    <r>
      <t>Održavanje programa</t>
    </r>
    <r>
      <rPr>
        <sz val="11"/>
        <color theme="1"/>
        <rFont val="Calibri"/>
        <family val="2"/>
        <scheme val="minor"/>
      </rPr>
      <t xml:space="preserve"> (Libusoft, ISV) </t>
    </r>
  </si>
  <si>
    <r>
      <t>Usluge reklame, promidžbe, radio</t>
    </r>
    <r>
      <rPr>
        <sz val="11"/>
        <rFont val="Calibri"/>
        <family val="2"/>
        <scheme val="minor"/>
      </rPr>
      <t xml:space="preserve"> (oglasi)</t>
    </r>
  </si>
  <si>
    <r>
      <t>Premije osiguranja imovine i radnika</t>
    </r>
    <r>
      <rPr>
        <sz val="11"/>
        <color theme="1"/>
        <rFont val="Calibri"/>
        <family val="2"/>
        <scheme val="minor"/>
      </rPr>
      <t xml:space="preserve"> </t>
    </r>
  </si>
  <si>
    <r>
      <t>Naknada za ceste i tehnički pregled</t>
    </r>
    <r>
      <rPr>
        <sz val="11"/>
        <color theme="1"/>
        <rFont val="Calibri"/>
        <family val="2"/>
        <scheme val="minor"/>
      </rPr>
      <t xml:space="preserve"> </t>
    </r>
  </si>
  <si>
    <r>
      <t>Naknada Nadzornom odboru</t>
    </r>
    <r>
      <rPr>
        <sz val="11"/>
        <color theme="1"/>
        <rFont val="Calibri"/>
        <family val="2"/>
        <scheme val="minor"/>
      </rPr>
      <t xml:space="preserve"> </t>
    </r>
  </si>
  <si>
    <r>
      <t>Plaće radnika</t>
    </r>
    <r>
      <rPr>
        <sz val="11"/>
        <color theme="1"/>
        <rFont val="Calibri"/>
        <family val="2"/>
        <scheme val="minor"/>
      </rPr>
      <t xml:space="preserve"> </t>
    </r>
  </si>
  <si>
    <t>lijesovi, tekstil za lijesove, križevi i ostala roba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</si>
</sst>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Lucida Calligraphy"/>
      <family val="4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" fontId="4" fillId="0" borderId="0" xfId="0" applyNumberFormat="1" applyFont="1"/>
    <xf numFmtId="4" fontId="7" fillId="0" borderId="0" xfId="0" applyNumberFormat="1" applyFont="1"/>
    <xf numFmtId="4" fontId="3" fillId="0" borderId="0" xfId="0" applyNumberFormat="1" applyFont="1"/>
    <xf numFmtId="4" fontId="2" fillId="0" borderId="0" xfId="0" applyNumberFormat="1" applyFont="1"/>
    <xf numFmtId="4" fontId="5" fillId="0" borderId="0" xfId="0" applyNumberFormat="1" applyFont="1"/>
    <xf numFmtId="4" fontId="8" fillId="0" borderId="0" xfId="0" applyNumberFormat="1" applyFont="1"/>
    <xf numFmtId="4" fontId="4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/>
    <xf numFmtId="4" fontId="0" fillId="0" borderId="0" xfId="0" applyNumberFormat="1"/>
    <xf numFmtId="4" fontId="11" fillId="0" borderId="0" xfId="0" applyNumberFormat="1" applyFont="1"/>
    <xf numFmtId="4" fontId="5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5" fillId="0" borderId="1" xfId="0" applyFont="1" applyBorder="1"/>
    <xf numFmtId="0" fontId="25" fillId="0" borderId="2" xfId="0" applyFont="1" applyBorder="1"/>
    <xf numFmtId="0" fontId="0" fillId="0" borderId="2" xfId="0" applyFont="1" applyBorder="1"/>
    <xf numFmtId="4" fontId="0" fillId="0" borderId="2" xfId="0" applyNumberFormat="1" applyFont="1" applyBorder="1"/>
    <xf numFmtId="0" fontId="0" fillId="0" borderId="3" xfId="0" applyFont="1" applyBorder="1"/>
    <xf numFmtId="0" fontId="27" fillId="0" borderId="2" xfId="0" applyFont="1" applyBorder="1"/>
    <xf numFmtId="4" fontId="27" fillId="0" borderId="2" xfId="0" applyNumberFormat="1" applyFont="1" applyBorder="1"/>
    <xf numFmtId="0" fontId="28" fillId="0" borderId="2" xfId="0" applyFont="1" applyBorder="1"/>
    <xf numFmtId="0" fontId="27" fillId="0" borderId="3" xfId="0" applyFont="1" applyBorder="1"/>
    <xf numFmtId="0" fontId="25" fillId="0" borderId="4" xfId="0" applyFont="1" applyBorder="1"/>
    <xf numFmtId="0" fontId="25" fillId="0" borderId="5" xfId="0" applyFont="1" applyBorder="1"/>
    <xf numFmtId="0" fontId="0" fillId="0" borderId="5" xfId="0" applyFont="1" applyBorder="1"/>
    <xf numFmtId="4" fontId="0" fillId="0" borderId="5" xfId="0" applyNumberFormat="1" applyFont="1" applyBorder="1"/>
    <xf numFmtId="4" fontId="25" fillId="0" borderId="5" xfId="0" applyNumberFormat="1" applyFont="1" applyBorder="1"/>
    <xf numFmtId="4" fontId="27" fillId="0" borderId="6" xfId="0" applyNumberFormat="1" applyFont="1" applyBorder="1"/>
    <xf numFmtId="0" fontId="13" fillId="0" borderId="7" xfId="0" applyFont="1" applyBorder="1"/>
    <xf numFmtId="4" fontId="0" fillId="0" borderId="0" xfId="0" applyNumberFormat="1" applyFont="1"/>
    <xf numFmtId="4" fontId="25" fillId="0" borderId="0" xfId="0" applyNumberFormat="1" applyFont="1"/>
    <xf numFmtId="4" fontId="0" fillId="0" borderId="8" xfId="0" applyNumberFormat="1" applyFont="1" applyBorder="1"/>
    <xf numFmtId="0" fontId="13" fillId="0" borderId="9" xfId="0" applyFont="1" applyBorder="1"/>
    <xf numFmtId="0" fontId="13" fillId="0" borderId="10" xfId="0" applyFont="1" applyBorder="1"/>
    <xf numFmtId="0" fontId="0" fillId="0" borderId="10" xfId="0" applyFont="1" applyBorder="1"/>
    <xf numFmtId="4" fontId="0" fillId="0" borderId="10" xfId="0" applyNumberFormat="1" applyFont="1" applyBorder="1"/>
    <xf numFmtId="4" fontId="0" fillId="0" borderId="11" xfId="0" applyNumberFormat="1" applyFont="1" applyBorder="1"/>
    <xf numFmtId="4" fontId="25" fillId="0" borderId="2" xfId="0" applyNumberFormat="1" applyFont="1" applyBorder="1"/>
    <xf numFmtId="4" fontId="27" fillId="0" borderId="3" xfId="0" applyNumberFormat="1" applyFont="1" applyBorder="1"/>
    <xf numFmtId="0" fontId="27" fillId="0" borderId="5" xfId="0" applyFont="1" applyBorder="1"/>
    <xf numFmtId="4" fontId="27" fillId="0" borderId="5" xfId="0" applyNumberFormat="1" applyFont="1" applyBorder="1"/>
    <xf numFmtId="0" fontId="0" fillId="0" borderId="7" xfId="0" applyFont="1" applyBorder="1"/>
    <xf numFmtId="0" fontId="0" fillId="0" borderId="9" xfId="0" applyFont="1" applyBorder="1"/>
    <xf numFmtId="0" fontId="25" fillId="0" borderId="9" xfId="0" applyFont="1" applyBorder="1"/>
    <xf numFmtId="4" fontId="25" fillId="0" borderId="10" xfId="0" applyNumberFormat="1" applyFont="1" applyBorder="1"/>
    <xf numFmtId="4" fontId="13" fillId="0" borderId="0" xfId="0" applyNumberFormat="1" applyFont="1"/>
    <xf numFmtId="4" fontId="13" fillId="0" borderId="10" xfId="0" applyNumberFormat="1" applyFont="1" applyBorder="1"/>
    <xf numFmtId="0" fontId="25" fillId="0" borderId="0" xfId="0" applyFont="1"/>
    <xf numFmtId="0" fontId="0" fillId="0" borderId="12" xfId="0" applyFont="1" applyBorder="1"/>
    <xf numFmtId="4" fontId="0" fillId="0" borderId="14" xfId="0" applyNumberFormat="1" applyFont="1" applyBorder="1"/>
    <xf numFmtId="0" fontId="25" fillId="0" borderId="15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25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4" fontId="0" fillId="0" borderId="6" xfId="0" applyNumberFormat="1" applyFont="1" applyBorder="1"/>
    <xf numFmtId="0" fontId="25" fillId="0" borderId="10" xfId="0" applyFont="1" applyBorder="1"/>
    <xf numFmtId="0" fontId="25" fillId="0" borderId="4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4" fontId="27" fillId="0" borderId="8" xfId="0" applyNumberFormat="1" applyFont="1" applyBorder="1"/>
    <xf numFmtId="0" fontId="0" fillId="0" borderId="9" xfId="0" applyFont="1" applyBorder="1" applyAlignment="1">
      <alignment horizontal="left"/>
    </xf>
    <xf numFmtId="4" fontId="27" fillId="0" borderId="11" xfId="0" applyNumberFormat="1" applyFont="1" applyBorder="1"/>
    <xf numFmtId="0" fontId="25" fillId="0" borderId="9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3" fillId="0" borderId="2" xfId="0" applyFont="1" applyBorder="1"/>
    <xf numFmtId="4" fontId="13" fillId="0" borderId="2" xfId="0" applyNumberFormat="1" applyFont="1" applyBorder="1"/>
    <xf numFmtId="0" fontId="27" fillId="0" borderId="9" xfId="0" applyFont="1" applyBorder="1" applyAlignment="1">
      <alignment horizontal="left"/>
    </xf>
    <xf numFmtId="4" fontId="27" fillId="0" borderId="10" xfId="0" applyNumberFormat="1" applyFont="1" applyBorder="1"/>
    <xf numFmtId="0" fontId="27" fillId="0" borderId="10" xfId="0" applyFont="1" applyBorder="1"/>
    <xf numFmtId="0" fontId="25" fillId="0" borderId="7" xfId="0" applyFont="1" applyBorder="1"/>
    <xf numFmtId="0" fontId="25" fillId="0" borderId="18" xfId="0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29" fillId="0" borderId="0" xfId="0" applyFont="1"/>
    <xf numFmtId="0" fontId="12" fillId="0" borderId="2" xfId="0" applyFont="1" applyBorder="1"/>
    <xf numFmtId="4" fontId="18" fillId="0" borderId="5" xfId="0" applyNumberFormat="1" applyFont="1" applyBorder="1"/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2" xfId="0" applyNumberFormat="1" applyFont="1" applyBorder="1"/>
    <xf numFmtId="4" fontId="18" fillId="0" borderId="13" xfId="0" applyNumberFormat="1" applyFont="1" applyBorder="1"/>
    <xf numFmtId="4" fontId="18" fillId="0" borderId="13" xfId="0" applyNumberFormat="1" applyFont="1" applyBorder="1" applyAlignment="1">
      <alignment vertical="center"/>
    </xf>
    <xf numFmtId="4" fontId="1" fillId="0" borderId="0" xfId="0" applyNumberFormat="1" applyFont="1"/>
    <xf numFmtId="4" fontId="1" fillId="0" borderId="10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E98F-B025-4633-A7AE-8F2E84DD44D3}">
  <dimension ref="A1:M123"/>
  <sheetViews>
    <sheetView tabSelected="1" workbookViewId="0">
      <selection activeCell="I9" sqref="I9"/>
    </sheetView>
  </sheetViews>
  <sheetFormatPr defaultRowHeight="15" x14ac:dyDescent="0.25"/>
  <cols>
    <col min="1" max="1" width="6" customWidth="1"/>
    <col min="4" max="4" width="9.28515625" customWidth="1"/>
    <col min="6" max="6" width="16.7109375" customWidth="1"/>
    <col min="7" max="7" width="10.5703125" customWidth="1"/>
    <col min="8" max="8" width="12" customWidth="1"/>
    <col min="9" max="9" width="11.85546875" customWidth="1"/>
    <col min="10" max="10" width="17.28515625" customWidth="1"/>
    <col min="11" max="11" width="12.28515625" customWidth="1"/>
    <col min="12" max="12" width="11.7109375" bestFit="1" customWidth="1"/>
    <col min="13" max="13" width="13" customWidth="1"/>
  </cols>
  <sheetData>
    <row r="1" spans="1:13" ht="17.25" x14ac:dyDescent="0.3">
      <c r="A1" s="94" t="s">
        <v>0</v>
      </c>
      <c r="B1" s="94"/>
      <c r="C1" s="94"/>
      <c r="D1" s="94"/>
      <c r="E1" s="94"/>
      <c r="F1" s="24"/>
      <c r="G1" s="1"/>
      <c r="H1" s="1"/>
      <c r="I1" s="1"/>
      <c r="J1" s="1"/>
      <c r="K1" s="1"/>
    </row>
    <row r="2" spans="1:13" ht="15.75" x14ac:dyDescent="0.25">
      <c r="A2" s="21" t="s">
        <v>1</v>
      </c>
      <c r="B2" s="21"/>
      <c r="C2" s="21"/>
      <c r="D2" s="21"/>
      <c r="E2" s="21"/>
      <c r="F2" s="1"/>
      <c r="G2" s="1"/>
      <c r="H2" s="1"/>
      <c r="I2" s="1"/>
      <c r="J2" s="1"/>
      <c r="K2" s="1"/>
    </row>
    <row r="3" spans="1:13" ht="15.75" x14ac:dyDescent="0.25">
      <c r="A3" s="21"/>
      <c r="B3" s="21"/>
      <c r="C3" s="21"/>
      <c r="D3" s="21"/>
      <c r="E3" s="21"/>
      <c r="F3" s="1"/>
      <c r="G3" s="1"/>
      <c r="H3" s="1"/>
      <c r="I3" s="1"/>
      <c r="J3" s="1"/>
      <c r="K3" s="1"/>
    </row>
    <row r="4" spans="1:13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7.25" x14ac:dyDescent="0.3">
      <c r="A5" s="2"/>
      <c r="B5" s="22" t="s">
        <v>177</v>
      </c>
      <c r="C5" s="22"/>
      <c r="D5" s="22"/>
      <c r="E5" s="22"/>
      <c r="F5" s="23"/>
      <c r="G5" s="24"/>
      <c r="H5" s="3"/>
      <c r="I5" s="1"/>
      <c r="J5" s="1"/>
      <c r="K5" s="1"/>
    </row>
    <row r="6" spans="1:13" ht="30.75" customHeight="1" x14ac:dyDescent="0.25">
      <c r="A6" s="17"/>
      <c r="B6" s="25"/>
      <c r="C6" s="25"/>
      <c r="D6" s="25"/>
      <c r="E6" s="25"/>
      <c r="F6" s="26"/>
      <c r="G6" s="27"/>
      <c r="H6" s="28" t="s">
        <v>166</v>
      </c>
      <c r="I6" s="29" t="s">
        <v>2</v>
      </c>
      <c r="J6" s="30" t="s">
        <v>167</v>
      </c>
      <c r="K6" s="1"/>
    </row>
    <row r="7" spans="1:13" ht="17.25" customHeight="1" x14ac:dyDescent="0.25">
      <c r="A7" s="31" t="s">
        <v>3</v>
      </c>
      <c r="B7" s="95" t="s">
        <v>4</v>
      </c>
      <c r="C7" s="33"/>
      <c r="D7" s="33"/>
      <c r="E7" s="33"/>
      <c r="F7" s="33"/>
      <c r="G7" s="34"/>
      <c r="H7" s="33"/>
      <c r="I7" s="33"/>
      <c r="J7" s="35"/>
      <c r="K7" s="4"/>
      <c r="L7" s="5"/>
      <c r="M7" s="6"/>
    </row>
    <row r="8" spans="1:13" x14ac:dyDescent="0.25">
      <c r="A8" s="31" t="s">
        <v>5</v>
      </c>
      <c r="B8" s="32" t="s">
        <v>6</v>
      </c>
      <c r="C8" s="32"/>
      <c r="D8" s="36"/>
      <c r="E8" s="36"/>
      <c r="F8" s="36"/>
      <c r="G8" s="37">
        <f>SUM(G10:G15)</f>
        <v>816703</v>
      </c>
      <c r="H8" s="37"/>
      <c r="I8" s="38"/>
      <c r="J8" s="39"/>
      <c r="K8" s="4"/>
      <c r="L8" s="5"/>
      <c r="M8" s="6"/>
    </row>
    <row r="9" spans="1:13" x14ac:dyDescent="0.25">
      <c r="A9" s="40" t="s">
        <v>7</v>
      </c>
      <c r="B9" s="41" t="s">
        <v>8</v>
      </c>
      <c r="C9" s="42"/>
      <c r="D9" s="42"/>
      <c r="E9" s="42"/>
      <c r="F9" s="42"/>
      <c r="G9" s="43"/>
      <c r="H9" s="44">
        <f>SUM(G10:G15)</f>
        <v>816703</v>
      </c>
      <c r="I9" s="96">
        <v>219283</v>
      </c>
      <c r="J9" s="45">
        <f>H9+I9</f>
        <v>1035986</v>
      </c>
      <c r="K9" s="4"/>
      <c r="L9" s="5"/>
      <c r="M9" s="6"/>
    </row>
    <row r="10" spans="1:13" x14ac:dyDescent="0.25">
      <c r="A10" s="46" t="s">
        <v>9</v>
      </c>
      <c r="B10" s="27" t="s">
        <v>10</v>
      </c>
      <c r="C10" s="27"/>
      <c r="D10" s="27"/>
      <c r="E10" s="27"/>
      <c r="F10" s="27"/>
      <c r="G10" s="47">
        <v>175200</v>
      </c>
      <c r="H10" s="48"/>
      <c r="I10" s="97"/>
      <c r="J10" s="49"/>
      <c r="K10" s="4"/>
      <c r="L10" s="7"/>
      <c r="M10" s="6"/>
    </row>
    <row r="11" spans="1:13" x14ac:dyDescent="0.25">
      <c r="A11" s="46" t="s">
        <v>11</v>
      </c>
      <c r="B11" s="17" t="s">
        <v>12</v>
      </c>
      <c r="C11" s="27"/>
      <c r="D11" s="27"/>
      <c r="E11" s="27"/>
      <c r="F11" s="27"/>
      <c r="G11" s="47">
        <v>24300</v>
      </c>
      <c r="H11" s="48"/>
      <c r="I11" s="97"/>
      <c r="J11" s="49"/>
      <c r="K11" s="4"/>
      <c r="L11" s="7"/>
      <c r="M11" s="6"/>
    </row>
    <row r="12" spans="1:13" x14ac:dyDescent="0.25">
      <c r="A12" s="46" t="s">
        <v>13</v>
      </c>
      <c r="B12" s="17" t="s">
        <v>14</v>
      </c>
      <c r="C12" s="27"/>
      <c r="D12" s="27"/>
      <c r="E12" s="27"/>
      <c r="F12" s="27"/>
      <c r="G12" s="47">
        <v>365900</v>
      </c>
      <c r="H12" s="47"/>
      <c r="I12" s="97"/>
      <c r="J12" s="49"/>
      <c r="K12" s="4"/>
      <c r="L12" s="7"/>
      <c r="M12" s="6"/>
    </row>
    <row r="13" spans="1:13" x14ac:dyDescent="0.25">
      <c r="A13" s="46" t="s">
        <v>15</v>
      </c>
      <c r="B13" s="17" t="s">
        <v>16</v>
      </c>
      <c r="C13" s="27"/>
      <c r="D13" s="27"/>
      <c r="E13" s="27"/>
      <c r="F13" s="27"/>
      <c r="G13" s="47">
        <v>50203</v>
      </c>
      <c r="H13" s="47"/>
      <c r="I13" s="97"/>
      <c r="J13" s="49"/>
      <c r="K13" s="4"/>
      <c r="L13" s="7"/>
      <c r="M13" s="6"/>
    </row>
    <row r="14" spans="1:13" x14ac:dyDescent="0.25">
      <c r="A14" s="46" t="s">
        <v>15</v>
      </c>
      <c r="B14" s="27" t="s">
        <v>17</v>
      </c>
      <c r="C14" s="27"/>
      <c r="D14" s="27"/>
      <c r="E14" s="27"/>
      <c r="F14" s="27"/>
      <c r="G14" s="47">
        <v>45500</v>
      </c>
      <c r="H14" s="47"/>
      <c r="I14" s="97"/>
      <c r="J14" s="49"/>
      <c r="K14" s="4"/>
      <c r="L14" s="7"/>
      <c r="M14" s="6"/>
    </row>
    <row r="15" spans="1:13" x14ac:dyDescent="0.25">
      <c r="A15" s="50" t="s">
        <v>18</v>
      </c>
      <c r="B15" s="51" t="s">
        <v>19</v>
      </c>
      <c r="C15" s="52"/>
      <c r="D15" s="52"/>
      <c r="E15" s="52"/>
      <c r="F15" s="52"/>
      <c r="G15" s="53">
        <v>155600</v>
      </c>
      <c r="H15" s="53"/>
      <c r="I15" s="98"/>
      <c r="J15" s="54"/>
      <c r="K15" s="4"/>
      <c r="L15" s="5"/>
      <c r="M15" s="6"/>
    </row>
    <row r="16" spans="1:13" ht="16.5" customHeight="1" x14ac:dyDescent="0.25">
      <c r="A16" s="31" t="s">
        <v>20</v>
      </c>
      <c r="B16" s="32" t="s">
        <v>21</v>
      </c>
      <c r="C16" s="33"/>
      <c r="D16" s="33"/>
      <c r="E16" s="33"/>
      <c r="F16" s="33"/>
      <c r="G16" s="34"/>
      <c r="H16" s="55">
        <v>24688</v>
      </c>
      <c r="I16" s="99">
        <v>22033</v>
      </c>
      <c r="J16" s="56">
        <f>H16+I16</f>
        <v>46721</v>
      </c>
      <c r="K16" s="4"/>
      <c r="L16" s="5"/>
      <c r="M16" s="6"/>
    </row>
    <row r="17" spans="1:13" ht="17.25" customHeight="1" x14ac:dyDescent="0.25">
      <c r="A17" s="31" t="s">
        <v>22</v>
      </c>
      <c r="B17" s="32" t="s">
        <v>23</v>
      </c>
      <c r="C17" s="36"/>
      <c r="D17" s="36"/>
      <c r="E17" s="36"/>
      <c r="F17" s="36"/>
      <c r="G17" s="37"/>
      <c r="H17" s="55">
        <v>10000</v>
      </c>
      <c r="I17" s="99">
        <v>2000</v>
      </c>
      <c r="J17" s="56">
        <f>H17+I17</f>
        <v>12000</v>
      </c>
      <c r="K17" s="4"/>
      <c r="L17" s="5"/>
      <c r="M17" s="6"/>
    </row>
    <row r="18" spans="1:13" x14ac:dyDescent="0.25">
      <c r="A18" s="40" t="s">
        <v>24</v>
      </c>
      <c r="B18" s="41" t="s">
        <v>25</v>
      </c>
      <c r="C18" s="57"/>
      <c r="D18" s="57"/>
      <c r="E18" s="57"/>
      <c r="F18" s="57"/>
      <c r="G18" s="58"/>
      <c r="H18" s="44">
        <v>350000</v>
      </c>
      <c r="I18" s="96">
        <v>10000</v>
      </c>
      <c r="J18" s="45">
        <f>H18+I18</f>
        <v>360000</v>
      </c>
      <c r="K18" s="4"/>
      <c r="L18" s="7"/>
      <c r="M18" s="6"/>
    </row>
    <row r="19" spans="1:13" x14ac:dyDescent="0.25">
      <c r="A19" s="59" t="s">
        <v>26</v>
      </c>
      <c r="B19" s="27" t="s">
        <v>27</v>
      </c>
      <c r="C19" s="27"/>
      <c r="D19" s="27"/>
      <c r="E19" s="27"/>
      <c r="F19" s="27"/>
      <c r="G19" s="47"/>
      <c r="H19" s="47"/>
      <c r="I19" s="97"/>
      <c r="J19" s="49"/>
      <c r="K19" s="4"/>
      <c r="L19" s="7"/>
      <c r="M19" s="6"/>
    </row>
    <row r="20" spans="1:13" x14ac:dyDescent="0.25">
      <c r="A20" s="59" t="s">
        <v>28</v>
      </c>
      <c r="B20" s="27" t="s">
        <v>29</v>
      </c>
      <c r="C20" s="27"/>
      <c r="D20" s="27"/>
      <c r="E20" s="27"/>
      <c r="F20" s="27"/>
      <c r="G20" s="47"/>
      <c r="H20" s="47"/>
      <c r="I20" s="97"/>
      <c r="J20" s="49"/>
      <c r="K20" s="4"/>
      <c r="L20" s="7"/>
      <c r="M20" s="6"/>
    </row>
    <row r="21" spans="1:13" x14ac:dyDescent="0.25">
      <c r="A21" s="59" t="s">
        <v>30</v>
      </c>
      <c r="B21" s="27" t="s">
        <v>31</v>
      </c>
      <c r="C21" s="27"/>
      <c r="D21" s="27"/>
      <c r="E21" s="27"/>
      <c r="F21" s="27"/>
      <c r="G21" s="47"/>
      <c r="H21" s="47"/>
      <c r="I21" s="97"/>
      <c r="J21" s="49"/>
      <c r="K21" s="4"/>
      <c r="L21" s="7"/>
      <c r="M21" s="6"/>
    </row>
    <row r="22" spans="1:13" x14ac:dyDescent="0.25">
      <c r="A22" s="59" t="s">
        <v>32</v>
      </c>
      <c r="B22" s="27" t="s">
        <v>33</v>
      </c>
      <c r="C22" s="27"/>
      <c r="D22" s="27"/>
      <c r="E22" s="27"/>
      <c r="F22" s="27"/>
      <c r="G22" s="47"/>
      <c r="H22" s="47"/>
      <c r="I22" s="97"/>
      <c r="J22" s="49"/>
      <c r="K22" s="4"/>
      <c r="L22" s="7"/>
      <c r="M22" s="6"/>
    </row>
    <row r="23" spans="1:13" x14ac:dyDescent="0.25">
      <c r="A23" s="59" t="s">
        <v>34</v>
      </c>
      <c r="B23" s="27" t="s">
        <v>35</v>
      </c>
      <c r="C23" s="27"/>
      <c r="D23" s="27"/>
      <c r="E23" s="27"/>
      <c r="F23" s="27"/>
      <c r="G23" s="47"/>
      <c r="H23" s="47"/>
      <c r="I23" s="97"/>
      <c r="J23" s="49"/>
      <c r="K23" s="4"/>
      <c r="L23" s="7"/>
      <c r="M23" s="6"/>
    </row>
    <row r="24" spans="1:13" x14ac:dyDescent="0.25">
      <c r="A24" s="59" t="s">
        <v>36</v>
      </c>
      <c r="B24" s="27" t="s">
        <v>37</v>
      </c>
      <c r="C24" s="27"/>
      <c r="D24" s="27"/>
      <c r="E24" s="27"/>
      <c r="F24" s="27"/>
      <c r="G24" s="47"/>
      <c r="H24" s="47"/>
      <c r="I24" s="97"/>
      <c r="J24" s="49"/>
      <c r="K24" s="4"/>
      <c r="L24" s="7"/>
      <c r="M24" s="6"/>
    </row>
    <row r="25" spans="1:13" x14ac:dyDescent="0.25">
      <c r="A25" s="60" t="s">
        <v>38</v>
      </c>
      <c r="B25" s="52" t="s">
        <v>39</v>
      </c>
      <c r="C25" s="52"/>
      <c r="D25" s="52"/>
      <c r="E25" s="52"/>
      <c r="F25" s="52"/>
      <c r="G25" s="53"/>
      <c r="H25" s="53"/>
      <c r="I25" s="98"/>
      <c r="J25" s="54"/>
      <c r="K25" s="4"/>
      <c r="L25" s="5"/>
      <c r="M25" s="6"/>
    </row>
    <row r="26" spans="1:13" x14ac:dyDescent="0.25">
      <c r="A26" s="40" t="s">
        <v>40</v>
      </c>
      <c r="B26" s="41" t="s">
        <v>41</v>
      </c>
      <c r="C26" s="57"/>
      <c r="D26" s="57"/>
      <c r="E26" s="57"/>
      <c r="F26" s="57"/>
      <c r="G26" s="58"/>
      <c r="H26" s="44">
        <v>190000</v>
      </c>
      <c r="I26" s="96">
        <v>10000</v>
      </c>
      <c r="J26" s="45">
        <f>H26+I26</f>
        <v>200000</v>
      </c>
      <c r="K26" s="4"/>
      <c r="L26" s="7"/>
      <c r="M26" s="6"/>
    </row>
    <row r="27" spans="1:13" x14ac:dyDescent="0.25">
      <c r="A27" s="59" t="s">
        <v>42</v>
      </c>
      <c r="B27" s="27" t="s">
        <v>43</v>
      </c>
      <c r="C27" s="27"/>
      <c r="D27" s="27"/>
      <c r="E27" s="27"/>
      <c r="F27" s="27"/>
      <c r="G27" s="47"/>
      <c r="H27" s="47"/>
      <c r="I27" s="97"/>
      <c r="J27" s="49"/>
      <c r="K27" s="4"/>
      <c r="L27" s="7"/>
      <c r="M27" s="6"/>
    </row>
    <row r="28" spans="1:13" x14ac:dyDescent="0.25">
      <c r="A28" s="59" t="s">
        <v>44</v>
      </c>
      <c r="B28" s="27" t="s">
        <v>45</v>
      </c>
      <c r="C28" s="27"/>
      <c r="D28" s="27"/>
      <c r="E28" s="27"/>
      <c r="F28" s="27"/>
      <c r="G28" s="47"/>
      <c r="H28" s="47"/>
      <c r="I28" s="97"/>
      <c r="J28" s="49"/>
      <c r="K28" s="4"/>
      <c r="L28" s="7"/>
      <c r="M28" s="6"/>
    </row>
    <row r="29" spans="1:13" x14ac:dyDescent="0.25">
      <c r="A29" s="59" t="s">
        <v>46</v>
      </c>
      <c r="B29" s="27" t="s">
        <v>47</v>
      </c>
      <c r="C29" s="27"/>
      <c r="D29" s="27"/>
      <c r="E29" s="27"/>
      <c r="F29" s="27"/>
      <c r="G29" s="47"/>
      <c r="H29" s="47"/>
      <c r="I29" s="97"/>
      <c r="J29" s="49"/>
      <c r="K29" s="4"/>
      <c r="L29" s="7"/>
      <c r="M29" s="6"/>
    </row>
    <row r="30" spans="1:13" x14ac:dyDescent="0.25">
      <c r="A30" s="59" t="s">
        <v>48</v>
      </c>
      <c r="B30" s="27" t="s">
        <v>49</v>
      </c>
      <c r="C30" s="27"/>
      <c r="D30" s="27"/>
      <c r="E30" s="27"/>
      <c r="F30" s="27"/>
      <c r="G30" s="47"/>
      <c r="H30" s="47"/>
      <c r="I30" s="97"/>
      <c r="J30" s="49"/>
      <c r="K30" s="4"/>
      <c r="L30" s="7"/>
      <c r="M30" s="6"/>
    </row>
    <row r="31" spans="1:13" x14ac:dyDescent="0.25">
      <c r="A31" s="60" t="s">
        <v>50</v>
      </c>
      <c r="B31" s="52" t="s">
        <v>51</v>
      </c>
      <c r="C31" s="52"/>
      <c r="D31" s="52"/>
      <c r="E31" s="52"/>
      <c r="F31" s="52"/>
      <c r="G31" s="53"/>
      <c r="H31" s="53"/>
      <c r="I31" s="98"/>
      <c r="J31" s="54"/>
      <c r="K31" s="4"/>
      <c r="L31" s="5"/>
      <c r="M31" s="6"/>
    </row>
    <row r="32" spans="1:13" x14ac:dyDescent="0.25">
      <c r="A32" s="40" t="s">
        <v>52</v>
      </c>
      <c r="B32" s="41" t="s">
        <v>53</v>
      </c>
      <c r="C32" s="57"/>
      <c r="D32" s="57"/>
      <c r="E32" s="57"/>
      <c r="F32" s="57"/>
      <c r="G32" s="58"/>
      <c r="H32" s="44">
        <v>30000</v>
      </c>
      <c r="I32" s="96"/>
      <c r="J32" s="45">
        <f>H32+I32</f>
        <v>30000</v>
      </c>
      <c r="K32" s="4"/>
      <c r="L32" s="7"/>
      <c r="M32" s="6"/>
    </row>
    <row r="33" spans="1:13" x14ac:dyDescent="0.25">
      <c r="A33" s="59" t="s">
        <v>54</v>
      </c>
      <c r="B33" s="27" t="s">
        <v>55</v>
      </c>
      <c r="C33" s="27"/>
      <c r="D33" s="27"/>
      <c r="E33" s="27"/>
      <c r="F33" s="27"/>
      <c r="G33" s="47"/>
      <c r="H33" s="47"/>
      <c r="I33" s="97"/>
      <c r="J33" s="49"/>
      <c r="K33" s="4"/>
      <c r="L33" s="7"/>
      <c r="M33" s="6"/>
    </row>
    <row r="34" spans="1:13" x14ac:dyDescent="0.25">
      <c r="A34" s="59" t="s">
        <v>56</v>
      </c>
      <c r="B34" s="27" t="s">
        <v>57</v>
      </c>
      <c r="C34" s="27"/>
      <c r="D34" s="27"/>
      <c r="E34" s="27"/>
      <c r="F34" s="27"/>
      <c r="G34" s="47"/>
      <c r="H34" s="47"/>
      <c r="I34" s="97"/>
      <c r="J34" s="49"/>
      <c r="K34" s="4"/>
      <c r="L34" s="7"/>
      <c r="M34" s="6"/>
    </row>
    <row r="35" spans="1:13" x14ac:dyDescent="0.25">
      <c r="A35" s="59" t="s">
        <v>58</v>
      </c>
      <c r="B35" s="27" t="s">
        <v>59</v>
      </c>
      <c r="C35" s="27"/>
      <c r="D35" s="27"/>
      <c r="E35" s="27"/>
      <c r="F35" s="27"/>
      <c r="G35" s="47"/>
      <c r="H35" s="47"/>
      <c r="I35" s="97"/>
      <c r="J35" s="49"/>
      <c r="K35" s="4"/>
      <c r="L35" s="7"/>
      <c r="M35" s="6"/>
    </row>
    <row r="36" spans="1:13" x14ac:dyDescent="0.25">
      <c r="A36" s="60" t="s">
        <v>60</v>
      </c>
      <c r="B36" s="52" t="s">
        <v>61</v>
      </c>
      <c r="C36" s="52"/>
      <c r="D36" s="52"/>
      <c r="E36" s="52"/>
      <c r="F36" s="52"/>
      <c r="G36" s="53"/>
      <c r="H36" s="53"/>
      <c r="I36" s="98"/>
      <c r="J36" s="54"/>
      <c r="K36" s="4"/>
      <c r="L36" s="5"/>
      <c r="M36" s="6"/>
    </row>
    <row r="37" spans="1:13" ht="16.5" customHeight="1" x14ac:dyDescent="0.25">
      <c r="A37" s="40" t="s">
        <v>62</v>
      </c>
      <c r="B37" s="41" t="s">
        <v>63</v>
      </c>
      <c r="C37" s="41"/>
      <c r="D37" s="41"/>
      <c r="E37" s="41"/>
      <c r="F37" s="42"/>
      <c r="G37" s="43"/>
      <c r="H37" s="44">
        <v>15000</v>
      </c>
      <c r="I37" s="96">
        <v>3500</v>
      </c>
      <c r="J37" s="45">
        <f>H37+I37</f>
        <v>18500</v>
      </c>
      <c r="K37" s="4"/>
      <c r="L37" s="5"/>
      <c r="M37" s="6"/>
    </row>
    <row r="38" spans="1:13" ht="16.5" customHeight="1" x14ac:dyDescent="0.25">
      <c r="A38" s="61"/>
      <c r="B38" s="51" t="s">
        <v>64</v>
      </c>
      <c r="C38" s="51"/>
      <c r="D38" s="51"/>
      <c r="E38" s="51"/>
      <c r="F38" s="52"/>
      <c r="G38" s="53"/>
      <c r="H38" s="62"/>
      <c r="I38" s="98"/>
      <c r="J38" s="54"/>
      <c r="K38" s="4"/>
      <c r="L38" s="5"/>
      <c r="M38" s="6"/>
    </row>
    <row r="39" spans="1:13" x14ac:dyDescent="0.25">
      <c r="A39" s="40" t="s">
        <v>65</v>
      </c>
      <c r="B39" s="41" t="s">
        <v>66</v>
      </c>
      <c r="C39" s="41"/>
      <c r="D39" s="41"/>
      <c r="E39" s="41"/>
      <c r="F39" s="57"/>
      <c r="G39" s="58"/>
      <c r="H39" s="44">
        <v>70000</v>
      </c>
      <c r="I39" s="96"/>
      <c r="J39" s="45">
        <f>H39+I39</f>
        <v>70000</v>
      </c>
      <c r="K39" s="4"/>
      <c r="L39" s="5"/>
      <c r="M39" s="6"/>
    </row>
    <row r="40" spans="1:13" x14ac:dyDescent="0.25">
      <c r="A40" s="46"/>
      <c r="B40" s="17" t="s">
        <v>67</v>
      </c>
      <c r="C40" s="17"/>
      <c r="D40" s="17"/>
      <c r="E40" s="17"/>
      <c r="F40" s="17"/>
      <c r="G40" s="47"/>
      <c r="H40" s="63"/>
      <c r="I40" s="97"/>
      <c r="J40" s="49"/>
      <c r="K40" s="4"/>
      <c r="L40" s="5"/>
      <c r="M40" s="6"/>
    </row>
    <row r="41" spans="1:13" x14ac:dyDescent="0.25">
      <c r="A41" s="50"/>
      <c r="B41" s="51" t="s">
        <v>68</v>
      </c>
      <c r="C41" s="51"/>
      <c r="D41" s="51"/>
      <c r="E41" s="51"/>
      <c r="F41" s="51"/>
      <c r="G41" s="53"/>
      <c r="H41" s="64"/>
      <c r="I41" s="98"/>
      <c r="J41" s="54"/>
      <c r="K41" s="4"/>
      <c r="L41" s="5"/>
      <c r="M41" s="6"/>
    </row>
    <row r="42" spans="1:13" x14ac:dyDescent="0.25">
      <c r="A42" s="40" t="s">
        <v>69</v>
      </c>
      <c r="B42" s="65" t="s">
        <v>70</v>
      </c>
      <c r="C42" s="65"/>
      <c r="D42" s="65"/>
      <c r="E42" s="65"/>
      <c r="F42" s="27"/>
      <c r="G42" s="47"/>
      <c r="H42" s="48">
        <v>2000</v>
      </c>
      <c r="I42" s="97"/>
      <c r="J42" s="45">
        <f>H42+I42</f>
        <v>2000</v>
      </c>
      <c r="K42" s="4"/>
      <c r="L42" s="9"/>
      <c r="M42" s="6"/>
    </row>
    <row r="43" spans="1:13" ht="16.5" thickBot="1" x14ac:dyDescent="0.3">
      <c r="A43" s="66"/>
      <c r="B43" s="17" t="s">
        <v>71</v>
      </c>
      <c r="C43" s="17"/>
      <c r="D43" s="17"/>
      <c r="E43" s="17"/>
      <c r="F43" s="27"/>
      <c r="G43" s="47"/>
      <c r="H43" s="47"/>
      <c r="I43" s="100"/>
      <c r="J43" s="67"/>
      <c r="K43" s="10"/>
      <c r="L43" s="11"/>
      <c r="M43" s="11"/>
    </row>
    <row r="44" spans="1:13" ht="25.5" customHeight="1" thickTop="1" thickBot="1" x14ac:dyDescent="0.3">
      <c r="A44" s="68"/>
      <c r="B44" s="69" t="s">
        <v>72</v>
      </c>
      <c r="C44" s="69"/>
      <c r="D44" s="69"/>
      <c r="E44" s="70"/>
      <c r="F44" s="70"/>
      <c r="G44" s="71"/>
      <c r="H44" s="72">
        <f>SUM(H9:H42)</f>
        <v>1508391</v>
      </c>
      <c r="I44" s="101">
        <f>I9+I16+I17+I18+I26+I32+I37+I39+I42</f>
        <v>266816</v>
      </c>
      <c r="J44" s="73">
        <f>SUM(J9:J43)</f>
        <v>1775207</v>
      </c>
      <c r="K44" s="4"/>
    </row>
    <row r="45" spans="1:13" s="12" customFormat="1" ht="27.75" customHeight="1" thickTop="1" x14ac:dyDescent="0.25">
      <c r="A45" s="40" t="s">
        <v>73</v>
      </c>
      <c r="B45" s="41" t="s">
        <v>74</v>
      </c>
      <c r="C45" s="41"/>
      <c r="D45" s="42"/>
      <c r="E45" s="42"/>
      <c r="F45" s="42"/>
      <c r="G45" s="43"/>
      <c r="H45" s="47"/>
      <c r="I45" s="102"/>
      <c r="J45" s="74"/>
      <c r="K45" s="1"/>
    </row>
    <row r="46" spans="1:13" ht="18.75" customHeight="1" x14ac:dyDescent="0.25">
      <c r="A46" s="61" t="s">
        <v>75</v>
      </c>
      <c r="B46" s="75" t="s">
        <v>76</v>
      </c>
      <c r="C46" s="75"/>
      <c r="D46" s="52"/>
      <c r="E46" s="52"/>
      <c r="F46" s="52"/>
      <c r="G46" s="53"/>
      <c r="H46" s="53"/>
      <c r="I46" s="103"/>
      <c r="J46" s="54"/>
      <c r="K46" s="4"/>
    </row>
    <row r="47" spans="1:13" x14ac:dyDescent="0.25">
      <c r="A47" s="76" t="s">
        <v>77</v>
      </c>
      <c r="B47" s="41" t="s">
        <v>78</v>
      </c>
      <c r="C47" s="41"/>
      <c r="D47" s="44"/>
      <c r="E47" s="41"/>
      <c r="F47" s="41"/>
      <c r="G47" s="41"/>
      <c r="H47" s="44">
        <v>70000</v>
      </c>
      <c r="I47" s="96">
        <v>65000</v>
      </c>
      <c r="J47" s="45">
        <f>H47+I47</f>
        <v>135000</v>
      </c>
      <c r="K47" s="8"/>
      <c r="L47" s="6"/>
      <c r="M47" s="13"/>
    </row>
    <row r="48" spans="1:13" ht="12.75" customHeight="1" x14ac:dyDescent="0.25">
      <c r="A48" s="77"/>
      <c r="B48" s="78" t="s">
        <v>79</v>
      </c>
      <c r="C48" s="17"/>
      <c r="D48" s="47"/>
      <c r="E48" s="27"/>
      <c r="F48" s="27"/>
      <c r="G48" s="27"/>
      <c r="H48" s="47"/>
      <c r="I48" s="97"/>
      <c r="J48" s="79"/>
      <c r="K48" s="4"/>
      <c r="L48" s="13"/>
    </row>
    <row r="49" spans="1:13" ht="12.75" customHeight="1" x14ac:dyDescent="0.25">
      <c r="A49" s="77"/>
      <c r="B49" s="17" t="s">
        <v>80</v>
      </c>
      <c r="C49" s="17"/>
      <c r="D49" s="63"/>
      <c r="E49" s="27"/>
      <c r="F49" s="27"/>
      <c r="G49" s="27"/>
      <c r="H49" s="47"/>
      <c r="I49" s="97"/>
      <c r="J49" s="79"/>
      <c r="K49" s="4"/>
      <c r="L49" s="13"/>
    </row>
    <row r="50" spans="1:13" ht="12.75" customHeight="1" x14ac:dyDescent="0.25">
      <c r="A50" s="80"/>
      <c r="B50" s="51" t="s">
        <v>81</v>
      </c>
      <c r="C50" s="51"/>
      <c r="D50" s="64"/>
      <c r="E50" s="52"/>
      <c r="F50" s="52"/>
      <c r="G50" s="52"/>
      <c r="H50" s="53"/>
      <c r="I50" s="98"/>
      <c r="J50" s="81"/>
      <c r="K50" s="4"/>
      <c r="L50" s="13"/>
    </row>
    <row r="51" spans="1:13" x14ac:dyDescent="0.25">
      <c r="A51" s="76" t="s">
        <v>24</v>
      </c>
      <c r="B51" s="41" t="s">
        <v>82</v>
      </c>
      <c r="C51" s="41"/>
      <c r="D51" s="44"/>
      <c r="E51" s="41"/>
      <c r="F51" s="41"/>
      <c r="G51" s="41"/>
      <c r="H51" s="44">
        <v>6500</v>
      </c>
      <c r="I51" s="96"/>
      <c r="J51" s="45">
        <f t="shared" ref="J51:J75" si="0">H51+I51</f>
        <v>6500</v>
      </c>
      <c r="K51" s="8"/>
      <c r="L51" s="6"/>
    </row>
    <row r="52" spans="1:13" ht="14.25" customHeight="1" x14ac:dyDescent="0.25">
      <c r="A52" s="82"/>
      <c r="B52" s="51" t="s">
        <v>83</v>
      </c>
      <c r="C52" s="75"/>
      <c r="D52" s="62"/>
      <c r="E52" s="75"/>
      <c r="F52" s="75"/>
      <c r="G52" s="75"/>
      <c r="H52" s="62"/>
      <c r="I52" s="98"/>
      <c r="J52" s="81"/>
      <c r="K52" s="4"/>
      <c r="L52" s="13"/>
    </row>
    <row r="53" spans="1:13" x14ac:dyDescent="0.25">
      <c r="A53" s="76" t="s">
        <v>40</v>
      </c>
      <c r="B53" s="41" t="s">
        <v>84</v>
      </c>
      <c r="C53" s="41"/>
      <c r="D53" s="44"/>
      <c r="E53" s="41"/>
      <c r="F53" s="41"/>
      <c r="G53" s="41"/>
      <c r="H53" s="44">
        <v>3500</v>
      </c>
      <c r="I53" s="96"/>
      <c r="J53" s="45">
        <f t="shared" si="0"/>
        <v>3500</v>
      </c>
      <c r="K53" s="8"/>
      <c r="L53" s="6"/>
    </row>
    <row r="54" spans="1:13" ht="12.75" customHeight="1" x14ac:dyDescent="0.25">
      <c r="A54" s="83"/>
      <c r="B54" s="27" t="s">
        <v>85</v>
      </c>
      <c r="C54" s="27"/>
      <c r="D54" s="47"/>
      <c r="E54" s="27"/>
      <c r="F54" s="27"/>
      <c r="G54" s="27"/>
      <c r="H54" s="47"/>
      <c r="I54" s="97"/>
      <c r="J54" s="79"/>
      <c r="K54" s="4"/>
      <c r="L54" s="13"/>
    </row>
    <row r="55" spans="1:13" x14ac:dyDescent="0.25">
      <c r="A55" s="82"/>
      <c r="B55" s="52" t="s">
        <v>86</v>
      </c>
      <c r="C55" s="52"/>
      <c r="D55" s="53"/>
      <c r="E55" s="52"/>
      <c r="F55" s="52"/>
      <c r="G55" s="52"/>
      <c r="H55" s="53"/>
      <c r="I55" s="98"/>
      <c r="J55" s="81"/>
      <c r="K55" s="4"/>
      <c r="L55" s="13"/>
    </row>
    <row r="56" spans="1:13" x14ac:dyDescent="0.25">
      <c r="A56" s="76" t="s">
        <v>52</v>
      </c>
      <c r="B56" s="41" t="s">
        <v>87</v>
      </c>
      <c r="C56" s="41"/>
      <c r="D56" s="44"/>
      <c r="E56" s="41"/>
      <c r="F56" s="41"/>
      <c r="G56" s="41"/>
      <c r="H56" s="44">
        <v>6800</v>
      </c>
      <c r="I56" s="96">
        <v>3000</v>
      </c>
      <c r="J56" s="45">
        <f t="shared" si="0"/>
        <v>9800</v>
      </c>
      <c r="K56" s="8"/>
      <c r="L56" s="6"/>
      <c r="M56" s="13"/>
    </row>
    <row r="57" spans="1:13" x14ac:dyDescent="0.25">
      <c r="A57" s="83"/>
      <c r="B57" s="27" t="s">
        <v>88</v>
      </c>
      <c r="C57" s="27"/>
      <c r="D57" s="47"/>
      <c r="E57" s="27"/>
      <c r="F57" s="27"/>
      <c r="G57" s="27"/>
      <c r="H57" s="47"/>
      <c r="I57" s="97"/>
      <c r="J57" s="79"/>
      <c r="K57" s="4"/>
    </row>
    <row r="58" spans="1:13" x14ac:dyDescent="0.25">
      <c r="A58" s="82"/>
      <c r="B58" s="51" t="s">
        <v>89</v>
      </c>
      <c r="C58" s="52"/>
      <c r="D58" s="53"/>
      <c r="E58" s="52"/>
      <c r="F58" s="52"/>
      <c r="G58" s="52"/>
      <c r="H58" s="53"/>
      <c r="I58" s="98"/>
      <c r="J58" s="81"/>
      <c r="K58" s="4"/>
      <c r="L58" s="13"/>
    </row>
    <row r="59" spans="1:13" ht="17.25" customHeight="1" x14ac:dyDescent="0.25">
      <c r="A59" s="84" t="s">
        <v>62</v>
      </c>
      <c r="B59" s="32" t="s">
        <v>178</v>
      </c>
      <c r="C59" s="33"/>
      <c r="D59" s="34"/>
      <c r="E59" s="33"/>
      <c r="F59" s="33"/>
      <c r="G59" s="33"/>
      <c r="H59" s="55">
        <v>5500</v>
      </c>
      <c r="I59" s="99">
        <v>1500</v>
      </c>
      <c r="J59" s="56">
        <f t="shared" si="0"/>
        <v>7000</v>
      </c>
      <c r="K59" s="8"/>
      <c r="L59" s="6"/>
    </row>
    <row r="60" spans="1:13" ht="19.5" customHeight="1" x14ac:dyDescent="0.25">
      <c r="A60" s="84" t="s">
        <v>65</v>
      </c>
      <c r="B60" s="32" t="s">
        <v>90</v>
      </c>
      <c r="C60" s="32"/>
      <c r="D60" s="55"/>
      <c r="E60" s="32"/>
      <c r="F60" s="32"/>
      <c r="G60" s="32"/>
      <c r="H60" s="55">
        <v>6500</v>
      </c>
      <c r="I60" s="99">
        <v>-3000</v>
      </c>
      <c r="J60" s="56">
        <f>H60+I60</f>
        <v>3500</v>
      </c>
      <c r="K60" s="8"/>
      <c r="L60" s="6"/>
    </row>
    <row r="61" spans="1:13" x14ac:dyDescent="0.25">
      <c r="A61" s="76" t="s">
        <v>91</v>
      </c>
      <c r="B61" s="41" t="s">
        <v>92</v>
      </c>
      <c r="C61" s="41"/>
      <c r="D61" s="44"/>
      <c r="E61" s="41"/>
      <c r="F61" s="41"/>
      <c r="G61" s="41"/>
      <c r="H61" s="44">
        <v>40000</v>
      </c>
      <c r="I61" s="96">
        <v>-5000</v>
      </c>
      <c r="J61" s="45">
        <f t="shared" si="0"/>
        <v>35000</v>
      </c>
      <c r="K61" s="8"/>
      <c r="L61" s="6"/>
    </row>
    <row r="62" spans="1:13" x14ac:dyDescent="0.25">
      <c r="A62" s="77"/>
      <c r="B62" s="27" t="s">
        <v>188</v>
      </c>
      <c r="C62" s="27"/>
      <c r="D62" s="47"/>
      <c r="E62" s="27"/>
      <c r="F62" s="27"/>
      <c r="G62" s="27"/>
      <c r="H62" s="47"/>
      <c r="I62" s="97"/>
      <c r="J62" s="79"/>
      <c r="K62" s="4"/>
      <c r="L62" s="13"/>
    </row>
    <row r="63" spans="1:13" ht="15.75" customHeight="1" x14ac:dyDescent="0.25">
      <c r="A63" s="84">
        <v>8</v>
      </c>
      <c r="B63" s="32" t="s">
        <v>93</v>
      </c>
      <c r="C63" s="32"/>
      <c r="D63" s="44"/>
      <c r="E63" s="41"/>
      <c r="F63" s="41"/>
      <c r="G63" s="41"/>
      <c r="H63" s="44">
        <v>8400</v>
      </c>
      <c r="I63" s="96"/>
      <c r="J63" s="45">
        <f t="shared" si="0"/>
        <v>8400</v>
      </c>
      <c r="K63" s="8"/>
      <c r="L63" s="6"/>
    </row>
    <row r="64" spans="1:13" x14ac:dyDescent="0.25">
      <c r="A64" s="84" t="s">
        <v>94</v>
      </c>
      <c r="B64" s="75" t="s">
        <v>179</v>
      </c>
      <c r="C64" s="85"/>
      <c r="D64" s="86"/>
      <c r="E64" s="32"/>
      <c r="F64" s="32"/>
      <c r="G64" s="32"/>
      <c r="H64" s="55">
        <v>4600</v>
      </c>
      <c r="I64" s="99"/>
      <c r="J64" s="56">
        <f t="shared" si="0"/>
        <v>4600</v>
      </c>
      <c r="K64" s="8"/>
      <c r="L64" s="6"/>
    </row>
    <row r="65" spans="1:12" x14ac:dyDescent="0.25">
      <c r="A65" s="76" t="s">
        <v>95</v>
      </c>
      <c r="B65" s="41" t="s">
        <v>96</v>
      </c>
      <c r="C65" s="41"/>
      <c r="D65" s="44"/>
      <c r="E65" s="41"/>
      <c r="F65" s="41"/>
      <c r="G65" s="41"/>
      <c r="H65" s="44">
        <v>8000</v>
      </c>
      <c r="I65" s="96">
        <v>-3000</v>
      </c>
      <c r="J65" s="45">
        <f t="shared" si="0"/>
        <v>5000</v>
      </c>
      <c r="K65" s="4"/>
      <c r="L65" s="6"/>
    </row>
    <row r="66" spans="1:12" x14ac:dyDescent="0.25">
      <c r="A66" s="80"/>
      <c r="B66" s="52"/>
      <c r="C66" s="52" t="s">
        <v>97</v>
      </c>
      <c r="D66" s="53"/>
      <c r="E66" s="52"/>
      <c r="F66" s="52"/>
      <c r="G66" s="52"/>
      <c r="H66" s="53"/>
      <c r="I66" s="98"/>
      <c r="J66" s="81"/>
      <c r="K66" s="8"/>
      <c r="L66" s="6"/>
    </row>
    <row r="67" spans="1:12" x14ac:dyDescent="0.25">
      <c r="A67" s="76" t="s">
        <v>98</v>
      </c>
      <c r="B67" s="41" t="s">
        <v>99</v>
      </c>
      <c r="C67" s="41"/>
      <c r="D67" s="44"/>
      <c r="E67" s="41"/>
      <c r="F67" s="41"/>
      <c r="G67" s="41"/>
      <c r="H67" s="44">
        <v>40000</v>
      </c>
      <c r="I67" s="96">
        <v>-5000</v>
      </c>
      <c r="J67" s="45">
        <f t="shared" si="0"/>
        <v>35000</v>
      </c>
      <c r="K67" s="8"/>
      <c r="L67" s="6"/>
    </row>
    <row r="68" spans="1:12" x14ac:dyDescent="0.25">
      <c r="A68" s="84">
        <v>12</v>
      </c>
      <c r="B68" s="32" t="s">
        <v>100</v>
      </c>
      <c r="C68" s="32"/>
      <c r="D68" s="55"/>
      <c r="E68" s="32"/>
      <c r="F68" s="32"/>
      <c r="G68" s="32"/>
      <c r="H68" s="55">
        <v>5000</v>
      </c>
      <c r="I68" s="99"/>
      <c r="J68" s="56">
        <f t="shared" si="0"/>
        <v>5000</v>
      </c>
      <c r="K68" s="8"/>
      <c r="L68" s="6"/>
    </row>
    <row r="69" spans="1:12" x14ac:dyDescent="0.25">
      <c r="A69" s="84" t="s">
        <v>101</v>
      </c>
      <c r="B69" s="32" t="s">
        <v>180</v>
      </c>
      <c r="C69" s="33"/>
      <c r="D69" s="34"/>
      <c r="E69" s="33"/>
      <c r="F69" s="33"/>
      <c r="G69" s="33"/>
      <c r="H69" s="55">
        <v>3000</v>
      </c>
      <c r="I69" s="99"/>
      <c r="J69" s="56">
        <f t="shared" si="0"/>
        <v>3000</v>
      </c>
      <c r="K69" s="8"/>
      <c r="L69" s="6"/>
    </row>
    <row r="70" spans="1:12" x14ac:dyDescent="0.25">
      <c r="A70" s="76" t="s">
        <v>102</v>
      </c>
      <c r="B70" s="41" t="s">
        <v>181</v>
      </c>
      <c r="C70" s="42"/>
      <c r="D70" s="43"/>
      <c r="E70" s="42"/>
      <c r="F70" s="42"/>
      <c r="G70" s="42"/>
      <c r="H70" s="44">
        <v>100000</v>
      </c>
      <c r="I70" s="96">
        <v>145000</v>
      </c>
      <c r="J70" s="45">
        <f t="shared" si="0"/>
        <v>245000</v>
      </c>
      <c r="K70" s="8"/>
      <c r="L70" s="6"/>
    </row>
    <row r="71" spans="1:12" x14ac:dyDescent="0.25">
      <c r="A71" s="76" t="s">
        <v>103</v>
      </c>
      <c r="B71" s="41" t="s">
        <v>104</v>
      </c>
      <c r="C71" s="41"/>
      <c r="D71" s="44"/>
      <c r="E71" s="42"/>
      <c r="F71" s="42"/>
      <c r="G71" s="42"/>
      <c r="H71" s="44">
        <v>10000</v>
      </c>
      <c r="I71" s="96">
        <v>7000</v>
      </c>
      <c r="J71" s="45">
        <f t="shared" si="0"/>
        <v>17000</v>
      </c>
      <c r="K71" s="8"/>
      <c r="L71" s="6"/>
    </row>
    <row r="72" spans="1:12" x14ac:dyDescent="0.25">
      <c r="A72" s="80"/>
      <c r="B72" s="52" t="s">
        <v>105</v>
      </c>
      <c r="C72" s="52"/>
      <c r="D72" s="53"/>
      <c r="E72" s="52"/>
      <c r="F72" s="52"/>
      <c r="G72" s="52"/>
      <c r="H72" s="62"/>
      <c r="I72" s="98"/>
      <c r="J72" s="81"/>
      <c r="K72" s="8"/>
      <c r="L72" s="6"/>
    </row>
    <row r="73" spans="1:12" x14ac:dyDescent="0.25">
      <c r="A73" s="76" t="s">
        <v>106</v>
      </c>
      <c r="B73" s="41" t="s">
        <v>107</v>
      </c>
      <c r="C73" s="42"/>
      <c r="D73" s="43"/>
      <c r="E73" s="42"/>
      <c r="F73" s="42"/>
      <c r="G73" s="42"/>
      <c r="H73" s="44">
        <v>11700</v>
      </c>
      <c r="I73" s="96"/>
      <c r="J73" s="45">
        <f t="shared" si="0"/>
        <v>11700</v>
      </c>
      <c r="K73" s="8"/>
      <c r="L73" s="6"/>
    </row>
    <row r="74" spans="1:12" x14ac:dyDescent="0.25">
      <c r="A74" s="82"/>
      <c r="B74" s="51" t="s">
        <v>108</v>
      </c>
      <c r="C74" s="51"/>
      <c r="D74" s="64"/>
      <c r="E74" s="51"/>
      <c r="F74" s="52"/>
      <c r="G74" s="52"/>
      <c r="H74" s="62"/>
      <c r="I74" s="98"/>
      <c r="J74" s="81"/>
      <c r="K74" s="8"/>
      <c r="L74" s="6"/>
    </row>
    <row r="75" spans="1:12" x14ac:dyDescent="0.25">
      <c r="A75" s="76" t="s">
        <v>109</v>
      </c>
      <c r="B75" s="41" t="s">
        <v>182</v>
      </c>
      <c r="C75" s="42"/>
      <c r="D75" s="43"/>
      <c r="E75" s="42"/>
      <c r="F75" s="42"/>
      <c r="G75" s="42"/>
      <c r="H75" s="44">
        <v>7000</v>
      </c>
      <c r="I75" s="96">
        <v>3000</v>
      </c>
      <c r="J75" s="45">
        <f t="shared" si="0"/>
        <v>10000</v>
      </c>
      <c r="K75" s="8"/>
      <c r="L75" s="6"/>
    </row>
    <row r="76" spans="1:12" x14ac:dyDescent="0.25">
      <c r="A76" s="82"/>
      <c r="B76" s="51" t="s">
        <v>110</v>
      </c>
      <c r="C76" s="51"/>
      <c r="D76" s="64"/>
      <c r="E76" s="51"/>
      <c r="F76" s="51"/>
      <c r="G76" s="52"/>
      <c r="H76" s="62"/>
      <c r="I76" s="98"/>
      <c r="J76" s="81"/>
      <c r="K76" s="8"/>
      <c r="L76" s="6"/>
    </row>
    <row r="77" spans="1:12" x14ac:dyDescent="0.25">
      <c r="A77" s="76" t="s">
        <v>111</v>
      </c>
      <c r="B77" s="41" t="s">
        <v>112</v>
      </c>
      <c r="C77" s="44"/>
      <c r="D77" s="44"/>
      <c r="E77" s="42"/>
      <c r="F77" s="42"/>
      <c r="G77" s="42"/>
      <c r="H77" s="44">
        <v>40000</v>
      </c>
      <c r="I77" s="96">
        <v>-7855</v>
      </c>
      <c r="J77" s="45">
        <f>H77+I77</f>
        <v>32145</v>
      </c>
      <c r="K77" s="8"/>
      <c r="L77" s="6"/>
    </row>
    <row r="78" spans="1:12" x14ac:dyDescent="0.25">
      <c r="A78" s="82"/>
      <c r="B78" s="51" t="s">
        <v>168</v>
      </c>
      <c r="C78" s="52"/>
      <c r="D78" s="53"/>
      <c r="E78" s="52"/>
      <c r="F78" s="52"/>
      <c r="G78" s="52"/>
      <c r="H78" s="62"/>
      <c r="I78" s="98"/>
      <c r="J78" s="81"/>
      <c r="K78" s="8"/>
      <c r="L78" s="6"/>
    </row>
    <row r="79" spans="1:12" ht="20.25" customHeight="1" x14ac:dyDescent="0.25">
      <c r="A79" s="84" t="s">
        <v>113</v>
      </c>
      <c r="B79" s="32" t="s">
        <v>114</v>
      </c>
      <c r="C79" s="36"/>
      <c r="D79" s="37"/>
      <c r="E79" s="36"/>
      <c r="F79" s="36"/>
      <c r="G79" s="36"/>
      <c r="H79" s="55">
        <v>2654.46</v>
      </c>
      <c r="I79" s="99">
        <v>7119.78</v>
      </c>
      <c r="J79" s="56">
        <f t="shared" ref="J79:J113" si="1">H79+I79</f>
        <v>9774.24</v>
      </c>
      <c r="K79" s="8"/>
      <c r="L79" s="6"/>
    </row>
    <row r="80" spans="1:12" x14ac:dyDescent="0.25">
      <c r="A80" s="84">
        <v>20</v>
      </c>
      <c r="B80" s="32" t="s">
        <v>183</v>
      </c>
      <c r="C80" s="32"/>
      <c r="D80" s="55"/>
      <c r="E80" s="32"/>
      <c r="F80" s="33"/>
      <c r="G80" s="33"/>
      <c r="H80" s="55">
        <v>1000</v>
      </c>
      <c r="I80" s="99"/>
      <c r="J80" s="56">
        <f t="shared" si="1"/>
        <v>1000</v>
      </c>
      <c r="K80" s="8"/>
      <c r="L80" s="6"/>
    </row>
    <row r="81" spans="1:12" x14ac:dyDescent="0.25">
      <c r="A81" s="76" t="s">
        <v>115</v>
      </c>
      <c r="B81" s="41" t="s">
        <v>116</v>
      </c>
      <c r="C81" s="42"/>
      <c r="D81" s="43"/>
      <c r="E81" s="42"/>
      <c r="F81" s="42"/>
      <c r="G81" s="42"/>
      <c r="H81" s="44">
        <v>30000</v>
      </c>
      <c r="I81" s="96"/>
      <c r="J81" s="45">
        <f t="shared" si="1"/>
        <v>30000</v>
      </c>
      <c r="K81" s="8"/>
      <c r="L81" s="6"/>
    </row>
    <row r="82" spans="1:12" ht="13.5" customHeight="1" x14ac:dyDescent="0.25">
      <c r="A82" s="82"/>
      <c r="B82" s="51" t="s">
        <v>117</v>
      </c>
      <c r="C82" s="51"/>
      <c r="D82" s="64"/>
      <c r="E82" s="51"/>
      <c r="F82" s="51"/>
      <c r="G82" s="52"/>
      <c r="H82" s="62"/>
      <c r="I82" s="98"/>
      <c r="J82" s="81"/>
      <c r="K82" s="8"/>
      <c r="L82" s="6"/>
    </row>
    <row r="83" spans="1:12" ht="16.5" customHeight="1" x14ac:dyDescent="0.25">
      <c r="A83" s="76" t="s">
        <v>118</v>
      </c>
      <c r="B83" s="41" t="s">
        <v>119</v>
      </c>
      <c r="C83" s="42"/>
      <c r="D83" s="43"/>
      <c r="E83" s="42"/>
      <c r="F83" s="42"/>
      <c r="G83" s="42"/>
      <c r="H83" s="44">
        <v>1000</v>
      </c>
      <c r="I83" s="96"/>
      <c r="J83" s="45">
        <f t="shared" si="1"/>
        <v>1000</v>
      </c>
      <c r="K83" s="8"/>
      <c r="L83" s="6"/>
    </row>
    <row r="84" spans="1:12" ht="12" customHeight="1" x14ac:dyDescent="0.25">
      <c r="A84" s="82"/>
      <c r="B84" s="52" t="s">
        <v>120</v>
      </c>
      <c r="C84" s="52"/>
      <c r="D84" s="53"/>
      <c r="E84" s="52"/>
      <c r="F84" s="52"/>
      <c r="G84" s="52"/>
      <c r="H84" s="62"/>
      <c r="I84" s="98"/>
      <c r="J84" s="81"/>
      <c r="K84" s="8"/>
      <c r="L84" s="6"/>
    </row>
    <row r="85" spans="1:12" ht="17.25" customHeight="1" x14ac:dyDescent="0.25">
      <c r="A85" s="82" t="s">
        <v>121</v>
      </c>
      <c r="B85" s="41" t="s">
        <v>122</v>
      </c>
      <c r="C85" s="42"/>
      <c r="D85" s="43"/>
      <c r="E85" s="42"/>
      <c r="F85" s="42"/>
      <c r="G85" s="42"/>
      <c r="H85" s="62"/>
      <c r="I85" s="98"/>
      <c r="J85" s="81">
        <f>H85+I85</f>
        <v>0</v>
      </c>
      <c r="K85" s="8"/>
      <c r="L85" s="6"/>
    </row>
    <row r="86" spans="1:12" ht="17.25" customHeight="1" x14ac:dyDescent="0.25">
      <c r="A86" s="82" t="s">
        <v>123</v>
      </c>
      <c r="B86" s="41" t="s">
        <v>124</v>
      </c>
      <c r="C86" s="42"/>
      <c r="D86" s="43"/>
      <c r="E86" s="42"/>
      <c r="F86" s="42"/>
      <c r="G86" s="42"/>
      <c r="H86" s="62"/>
      <c r="I86" s="98"/>
      <c r="J86" s="81">
        <f>H86+I86</f>
        <v>0</v>
      </c>
      <c r="K86" s="8"/>
      <c r="L86" s="6"/>
    </row>
    <row r="87" spans="1:12" ht="17.25" customHeight="1" x14ac:dyDescent="0.25">
      <c r="A87" s="84" t="s">
        <v>125</v>
      </c>
      <c r="B87" s="32" t="s">
        <v>126</v>
      </c>
      <c r="C87" s="32"/>
      <c r="D87" s="55"/>
      <c r="E87" s="32"/>
      <c r="F87" s="32"/>
      <c r="G87" s="33"/>
      <c r="H87" s="55">
        <v>3700</v>
      </c>
      <c r="I87" s="99">
        <v>-300</v>
      </c>
      <c r="J87" s="56">
        <f t="shared" si="1"/>
        <v>3400</v>
      </c>
      <c r="K87" s="8"/>
      <c r="L87" s="6"/>
    </row>
    <row r="88" spans="1:12" ht="17.25" customHeight="1" x14ac:dyDescent="0.25">
      <c r="A88" s="84" t="s">
        <v>127</v>
      </c>
      <c r="B88" s="32" t="s">
        <v>128</v>
      </c>
      <c r="C88" s="33"/>
      <c r="D88" s="34"/>
      <c r="E88" s="33"/>
      <c r="F88" s="33"/>
      <c r="G88" s="33"/>
      <c r="H88" s="55">
        <v>7000</v>
      </c>
      <c r="I88" s="99"/>
      <c r="J88" s="56">
        <f t="shared" si="1"/>
        <v>7000</v>
      </c>
      <c r="K88" s="8"/>
      <c r="L88" s="6"/>
    </row>
    <row r="89" spans="1:12" ht="17.25" customHeight="1" x14ac:dyDescent="0.25">
      <c r="A89" s="84" t="s">
        <v>129</v>
      </c>
      <c r="B89" s="32" t="s">
        <v>184</v>
      </c>
      <c r="C89" s="33"/>
      <c r="D89" s="34"/>
      <c r="E89" s="33"/>
      <c r="F89" s="33"/>
      <c r="G89" s="33"/>
      <c r="H89" s="55">
        <v>10000</v>
      </c>
      <c r="I89" s="99"/>
      <c r="J89" s="56">
        <f t="shared" si="1"/>
        <v>10000</v>
      </c>
      <c r="K89" s="8"/>
      <c r="L89" s="6"/>
    </row>
    <row r="90" spans="1:12" ht="17.25" customHeight="1" x14ac:dyDescent="0.25">
      <c r="A90" s="84" t="s">
        <v>130</v>
      </c>
      <c r="B90" s="32" t="s">
        <v>185</v>
      </c>
      <c r="C90" s="33"/>
      <c r="D90" s="34"/>
      <c r="E90" s="33"/>
      <c r="F90" s="33"/>
      <c r="G90" s="33"/>
      <c r="H90" s="55">
        <v>5000</v>
      </c>
      <c r="I90" s="99">
        <v>-1000</v>
      </c>
      <c r="J90" s="56">
        <f t="shared" si="1"/>
        <v>4000</v>
      </c>
      <c r="K90" s="8"/>
      <c r="L90" s="6"/>
    </row>
    <row r="91" spans="1:12" ht="17.25" customHeight="1" x14ac:dyDescent="0.25">
      <c r="A91" s="40" t="s">
        <v>131</v>
      </c>
      <c r="B91" s="41" t="s">
        <v>132</v>
      </c>
      <c r="C91" s="41"/>
      <c r="D91" s="44"/>
      <c r="E91" s="41"/>
      <c r="F91" s="41"/>
      <c r="G91" s="41"/>
      <c r="H91" s="44">
        <v>60000</v>
      </c>
      <c r="I91" s="96">
        <v>55000</v>
      </c>
      <c r="J91" s="45">
        <f t="shared" si="1"/>
        <v>115000</v>
      </c>
      <c r="K91" s="8"/>
      <c r="L91" s="6"/>
    </row>
    <row r="92" spans="1:12" ht="17.25" customHeight="1" x14ac:dyDescent="0.25">
      <c r="A92" s="84" t="s">
        <v>133</v>
      </c>
      <c r="B92" s="32" t="s">
        <v>134</v>
      </c>
      <c r="C92" s="32"/>
      <c r="D92" s="55"/>
      <c r="E92" s="32"/>
      <c r="F92" s="32"/>
      <c r="G92" s="32"/>
      <c r="H92" s="55">
        <v>400</v>
      </c>
      <c r="I92" s="99"/>
      <c r="J92" s="56">
        <f t="shared" si="1"/>
        <v>400</v>
      </c>
      <c r="K92" s="8"/>
      <c r="L92" s="6"/>
    </row>
    <row r="93" spans="1:12" ht="17.25" customHeight="1" x14ac:dyDescent="0.25">
      <c r="A93" s="84" t="s">
        <v>135</v>
      </c>
      <c r="B93" s="32" t="s">
        <v>136</v>
      </c>
      <c r="C93" s="32"/>
      <c r="D93" s="55"/>
      <c r="E93" s="32"/>
      <c r="F93" s="32"/>
      <c r="G93" s="32"/>
      <c r="H93" s="55">
        <v>1350</v>
      </c>
      <c r="I93" s="99"/>
      <c r="J93" s="56">
        <f t="shared" si="1"/>
        <v>1350</v>
      </c>
      <c r="K93" s="8"/>
      <c r="L93" s="6"/>
    </row>
    <row r="94" spans="1:12" ht="17.25" customHeight="1" x14ac:dyDescent="0.25">
      <c r="A94" s="84" t="s">
        <v>137</v>
      </c>
      <c r="B94" s="32" t="s">
        <v>138</v>
      </c>
      <c r="C94" s="32"/>
      <c r="D94" s="55"/>
      <c r="E94" s="32"/>
      <c r="F94" s="32"/>
      <c r="G94" s="32"/>
      <c r="H94" s="55">
        <v>40000</v>
      </c>
      <c r="I94" s="99"/>
      <c r="J94" s="56">
        <f t="shared" si="1"/>
        <v>40000</v>
      </c>
      <c r="K94" s="8"/>
      <c r="L94" s="6"/>
    </row>
    <row r="95" spans="1:12" x14ac:dyDescent="0.25">
      <c r="A95" s="76" t="s">
        <v>139</v>
      </c>
      <c r="B95" s="41" t="s">
        <v>140</v>
      </c>
      <c r="C95" s="41"/>
      <c r="D95" s="44"/>
      <c r="E95" s="41"/>
      <c r="F95" s="41"/>
      <c r="G95" s="41"/>
      <c r="H95" s="44">
        <v>80000</v>
      </c>
      <c r="I95" s="96">
        <v>10350</v>
      </c>
      <c r="J95" s="45">
        <f t="shared" si="1"/>
        <v>90350</v>
      </c>
      <c r="K95" s="8"/>
      <c r="L95" s="6"/>
    </row>
    <row r="96" spans="1:12" x14ac:dyDescent="0.25">
      <c r="A96" s="83"/>
      <c r="B96" s="17" t="s">
        <v>169</v>
      </c>
      <c r="C96" s="17"/>
      <c r="D96" s="63"/>
      <c r="E96" s="17"/>
      <c r="F96" s="63"/>
      <c r="G96" s="63"/>
      <c r="H96" s="48"/>
      <c r="I96" s="97"/>
      <c r="J96" s="79"/>
      <c r="K96" s="8"/>
      <c r="L96" s="6"/>
    </row>
    <row r="97" spans="1:12" x14ac:dyDescent="0.25">
      <c r="A97" s="83"/>
      <c r="B97" s="17" t="s">
        <v>170</v>
      </c>
      <c r="C97" s="17"/>
      <c r="D97" s="63"/>
      <c r="E97" s="17"/>
      <c r="F97" s="63"/>
      <c r="G97" s="63"/>
      <c r="H97" s="48"/>
      <c r="I97" s="97"/>
      <c r="J97" s="79"/>
      <c r="K97" s="8"/>
      <c r="L97" s="6"/>
    </row>
    <row r="98" spans="1:12" x14ac:dyDescent="0.25">
      <c r="A98" s="83"/>
      <c r="B98" s="17" t="s">
        <v>171</v>
      </c>
      <c r="C98" s="27"/>
      <c r="D98" s="27"/>
      <c r="E98" s="27"/>
      <c r="F98" s="27"/>
      <c r="G98" s="63"/>
      <c r="H98" s="48"/>
      <c r="I98" s="97"/>
      <c r="J98" s="79"/>
      <c r="K98" s="8"/>
      <c r="L98" s="6"/>
    </row>
    <row r="99" spans="1:12" x14ac:dyDescent="0.25">
      <c r="A99" s="83"/>
      <c r="B99" s="17" t="s">
        <v>172</v>
      </c>
      <c r="C99" s="27"/>
      <c r="D99" s="27"/>
      <c r="E99" s="27"/>
      <c r="F99" s="27"/>
      <c r="G99" s="63"/>
      <c r="H99" s="48"/>
      <c r="I99" s="97"/>
      <c r="J99" s="79"/>
      <c r="K99" s="8"/>
      <c r="L99" s="6"/>
    </row>
    <row r="100" spans="1:12" ht="15.75" x14ac:dyDescent="0.25">
      <c r="A100" s="40" t="s">
        <v>141</v>
      </c>
      <c r="B100" s="41" t="s">
        <v>142</v>
      </c>
      <c r="C100" s="41"/>
      <c r="D100" s="44"/>
      <c r="E100" s="41"/>
      <c r="F100" s="41"/>
      <c r="G100" s="41"/>
      <c r="H100" s="44">
        <v>650</v>
      </c>
      <c r="I100" s="96">
        <v>250</v>
      </c>
      <c r="J100" s="45">
        <f t="shared" si="1"/>
        <v>900</v>
      </c>
      <c r="K100" s="8"/>
      <c r="L100" s="14"/>
    </row>
    <row r="101" spans="1:12" x14ac:dyDescent="0.25">
      <c r="A101" s="60"/>
      <c r="B101" s="51" t="s">
        <v>143</v>
      </c>
      <c r="C101" s="51"/>
      <c r="D101" s="64"/>
      <c r="E101" s="51"/>
      <c r="F101" s="51"/>
      <c r="G101" s="51"/>
      <c r="H101" s="62"/>
      <c r="I101" s="98"/>
      <c r="J101" s="81"/>
      <c r="K101" s="8"/>
      <c r="L101" s="6"/>
    </row>
    <row r="102" spans="1:12" ht="18" customHeight="1" x14ac:dyDescent="0.25">
      <c r="A102" s="84" t="s">
        <v>144</v>
      </c>
      <c r="B102" s="32" t="s">
        <v>145</v>
      </c>
      <c r="C102" s="32"/>
      <c r="D102" s="55"/>
      <c r="E102" s="32"/>
      <c r="F102" s="32"/>
      <c r="G102" s="32"/>
      <c r="H102" s="55">
        <v>4000</v>
      </c>
      <c r="I102" s="99">
        <v>1000</v>
      </c>
      <c r="J102" s="56">
        <f t="shared" si="1"/>
        <v>5000</v>
      </c>
      <c r="K102" s="15"/>
      <c r="L102" s="16"/>
    </row>
    <row r="103" spans="1:12" ht="15.75" x14ac:dyDescent="0.25">
      <c r="A103" s="76" t="s">
        <v>146</v>
      </c>
      <c r="B103" s="41" t="s">
        <v>147</v>
      </c>
      <c r="C103" s="41"/>
      <c r="D103" s="43"/>
      <c r="E103" s="42"/>
      <c r="F103" s="42"/>
      <c r="G103" s="42"/>
      <c r="H103" s="44">
        <v>400</v>
      </c>
      <c r="I103" s="96">
        <v>60</v>
      </c>
      <c r="J103" s="45">
        <f t="shared" si="1"/>
        <v>460</v>
      </c>
      <c r="K103" s="15"/>
      <c r="L103" s="16"/>
    </row>
    <row r="104" spans="1:12" x14ac:dyDescent="0.25">
      <c r="A104" s="80"/>
      <c r="B104" s="51" t="s">
        <v>173</v>
      </c>
      <c r="C104" s="51"/>
      <c r="D104" s="64"/>
      <c r="E104" s="51"/>
      <c r="F104" s="53"/>
      <c r="G104" s="52"/>
      <c r="H104" s="53"/>
      <c r="I104" s="98"/>
      <c r="J104" s="81"/>
      <c r="K104" s="4"/>
    </row>
    <row r="105" spans="1:12" x14ac:dyDescent="0.25">
      <c r="A105" s="87" t="s">
        <v>148</v>
      </c>
      <c r="B105" s="75" t="s">
        <v>149</v>
      </c>
      <c r="C105" s="75"/>
      <c r="D105" s="62"/>
      <c r="E105" s="75"/>
      <c r="F105" s="88"/>
      <c r="G105" s="89"/>
      <c r="H105" s="88"/>
      <c r="I105" s="98"/>
      <c r="J105" s="81">
        <f>H105+I105</f>
        <v>0</v>
      </c>
      <c r="K105" s="4"/>
    </row>
    <row r="106" spans="1:12" x14ac:dyDescent="0.25">
      <c r="A106" s="84" t="s">
        <v>150</v>
      </c>
      <c r="B106" s="32" t="s">
        <v>151</v>
      </c>
      <c r="C106" s="32"/>
      <c r="D106" s="55"/>
      <c r="E106" s="32"/>
      <c r="F106" s="32"/>
      <c r="G106" s="32"/>
      <c r="H106" s="55">
        <v>265</v>
      </c>
      <c r="I106" s="99"/>
      <c r="J106" s="56">
        <f t="shared" si="1"/>
        <v>265</v>
      </c>
      <c r="K106" s="4"/>
    </row>
    <row r="107" spans="1:12" x14ac:dyDescent="0.25">
      <c r="A107" s="76" t="s">
        <v>152</v>
      </c>
      <c r="B107" s="41" t="s">
        <v>153</v>
      </c>
      <c r="C107" s="41"/>
      <c r="D107" s="44"/>
      <c r="E107" s="41"/>
      <c r="F107" s="41"/>
      <c r="G107" s="41"/>
      <c r="H107" s="44">
        <v>500</v>
      </c>
      <c r="I107" s="96">
        <v>2500</v>
      </c>
      <c r="J107" s="45">
        <f t="shared" si="1"/>
        <v>3000</v>
      </c>
      <c r="K107" s="4"/>
    </row>
    <row r="108" spans="1:12" x14ac:dyDescent="0.25">
      <c r="A108" s="82"/>
      <c r="B108" s="51" t="s">
        <v>154</v>
      </c>
      <c r="C108" s="51"/>
      <c r="D108" s="64"/>
      <c r="E108" s="51"/>
      <c r="F108" s="51"/>
      <c r="G108" s="51"/>
      <c r="H108" s="62"/>
      <c r="I108" s="98"/>
      <c r="J108" s="81"/>
      <c r="K108" s="4"/>
    </row>
    <row r="109" spans="1:12" x14ac:dyDescent="0.25">
      <c r="A109" s="84" t="s">
        <v>155</v>
      </c>
      <c r="B109" s="32" t="s">
        <v>186</v>
      </c>
      <c r="C109" s="33"/>
      <c r="D109" s="34"/>
      <c r="E109" s="33"/>
      <c r="F109" s="33"/>
      <c r="G109" s="33"/>
      <c r="H109" s="55">
        <v>5874</v>
      </c>
      <c r="I109" s="99"/>
      <c r="J109" s="56">
        <f>H109+I109</f>
        <v>5874</v>
      </c>
      <c r="K109" s="4"/>
    </row>
    <row r="110" spans="1:12" ht="17.25" customHeight="1" x14ac:dyDescent="0.25">
      <c r="A110" s="84" t="s">
        <v>156</v>
      </c>
      <c r="B110" s="32" t="s">
        <v>187</v>
      </c>
      <c r="C110" s="33"/>
      <c r="D110" s="34"/>
      <c r="E110" s="33"/>
      <c r="F110" s="33"/>
      <c r="G110" s="33"/>
      <c r="H110" s="55">
        <v>870000</v>
      </c>
      <c r="I110" s="99">
        <v>-20000</v>
      </c>
      <c r="J110" s="56">
        <f t="shared" si="1"/>
        <v>850000</v>
      </c>
      <c r="K110" s="4"/>
    </row>
    <row r="111" spans="1:12" x14ac:dyDescent="0.25">
      <c r="A111" s="76" t="s">
        <v>157</v>
      </c>
      <c r="B111" s="41" t="s">
        <v>158</v>
      </c>
      <c r="C111" s="42"/>
      <c r="D111" s="43"/>
      <c r="E111" s="42"/>
      <c r="F111" s="42"/>
      <c r="G111" s="42"/>
      <c r="H111" s="44">
        <v>2500</v>
      </c>
      <c r="I111" s="96"/>
      <c r="J111" s="45">
        <f t="shared" si="1"/>
        <v>2500</v>
      </c>
      <c r="K111" s="4"/>
    </row>
    <row r="112" spans="1:12" x14ac:dyDescent="0.25">
      <c r="A112" s="82"/>
      <c r="B112" s="51" t="s">
        <v>159</v>
      </c>
      <c r="C112" s="51"/>
      <c r="D112" s="51"/>
      <c r="E112" s="51"/>
      <c r="F112" s="51"/>
      <c r="G112" s="52"/>
      <c r="H112" s="62"/>
      <c r="I112" s="98"/>
      <c r="J112" s="81"/>
      <c r="K112" s="4"/>
    </row>
    <row r="113" spans="1:11" x14ac:dyDescent="0.25">
      <c r="A113" s="90" t="s">
        <v>160</v>
      </c>
      <c r="B113" s="65" t="s">
        <v>161</v>
      </c>
      <c r="C113" s="65"/>
      <c r="D113" s="65"/>
      <c r="E113" s="65"/>
      <c r="F113" s="27"/>
      <c r="G113" s="27"/>
      <c r="H113" s="48">
        <v>3000</v>
      </c>
      <c r="I113" s="97">
        <v>-1000</v>
      </c>
      <c r="J113" s="45">
        <f t="shared" si="1"/>
        <v>2000</v>
      </c>
      <c r="K113" s="4"/>
    </row>
    <row r="114" spans="1:11" ht="15.75" thickBot="1" x14ac:dyDescent="0.3">
      <c r="A114" s="90"/>
      <c r="B114" s="17" t="s">
        <v>71</v>
      </c>
      <c r="C114" s="17"/>
      <c r="D114" s="17"/>
      <c r="E114" s="27"/>
      <c r="F114" s="27"/>
      <c r="G114" s="27"/>
      <c r="H114" s="48"/>
      <c r="I114" s="100"/>
      <c r="J114" s="67"/>
      <c r="K114" s="4"/>
    </row>
    <row r="115" spans="1:11" ht="19.5" customHeight="1" thickTop="1" thickBot="1" x14ac:dyDescent="0.3">
      <c r="A115" s="91"/>
      <c r="B115" s="69" t="s">
        <v>162</v>
      </c>
      <c r="C115" s="69"/>
      <c r="D115" s="69"/>
      <c r="E115" s="70"/>
      <c r="F115" s="70"/>
      <c r="G115" s="71"/>
      <c r="H115" s="72">
        <f>SUM(H47:H113)</f>
        <v>1505793.46</v>
      </c>
      <c r="I115" s="101">
        <f>SUM(I47:I113)</f>
        <v>254624.78000000003</v>
      </c>
      <c r="J115" s="92">
        <f>SUM(J47:J113)</f>
        <v>1760418.24</v>
      </c>
      <c r="K115" s="4"/>
    </row>
    <row r="116" spans="1:11" ht="23.25" customHeight="1" thickTop="1" thickBot="1" x14ac:dyDescent="0.3">
      <c r="A116" s="91"/>
      <c r="B116" s="69" t="s">
        <v>163</v>
      </c>
      <c r="C116" s="69"/>
      <c r="D116" s="69"/>
      <c r="E116" s="70"/>
      <c r="F116" s="70"/>
      <c r="G116" s="71"/>
      <c r="H116" s="72">
        <f>H44-H115</f>
        <v>2597.5400000000373</v>
      </c>
      <c r="I116" s="93"/>
      <c r="J116" s="92">
        <f>J44-J115</f>
        <v>14788.760000000009</v>
      </c>
      <c r="K116" s="4"/>
    </row>
    <row r="117" spans="1:11" ht="15.75" thickTop="1" x14ac:dyDescent="0.25">
      <c r="A117" s="1"/>
      <c r="B117" s="1"/>
      <c r="C117" s="1"/>
      <c r="D117" s="1"/>
      <c r="E117" s="1"/>
      <c r="F117" s="1"/>
      <c r="G117" s="1"/>
      <c r="H117" s="4"/>
      <c r="I117" s="1"/>
      <c r="J117" s="1"/>
      <c r="K117" s="1"/>
    </row>
    <row r="118" spans="1:11" x14ac:dyDescent="0.25">
      <c r="A118" s="2" t="s">
        <v>174</v>
      </c>
      <c r="B118" s="2"/>
      <c r="C118" s="2"/>
      <c r="D118" s="2"/>
      <c r="E118" s="2"/>
      <c r="F118" s="2"/>
      <c r="G118" s="2"/>
      <c r="H118" s="8"/>
      <c r="I118" s="1"/>
      <c r="J118" s="1"/>
      <c r="K118" s="1"/>
    </row>
    <row r="119" spans="1:11" x14ac:dyDescent="0.25">
      <c r="A119" s="2"/>
      <c r="B119" s="2"/>
      <c r="C119" s="2"/>
      <c r="D119" s="2"/>
      <c r="E119" s="2"/>
      <c r="F119" s="2"/>
      <c r="G119" s="2"/>
      <c r="H119" s="8"/>
      <c r="I119" s="1"/>
      <c r="J119" s="1"/>
      <c r="K119" s="1"/>
    </row>
    <row r="120" spans="1:11" x14ac:dyDescent="0.25">
      <c r="A120" s="2" t="s">
        <v>175</v>
      </c>
      <c r="B120" s="2"/>
      <c r="C120" s="2"/>
      <c r="D120" s="2"/>
      <c r="E120" s="2"/>
      <c r="F120" s="2"/>
      <c r="G120" s="2"/>
      <c r="H120" s="2" t="s">
        <v>164</v>
      </c>
      <c r="I120" s="2"/>
      <c r="J120" s="2"/>
      <c r="K120" s="1"/>
    </row>
    <row r="121" spans="1:11" x14ac:dyDescent="0.25">
      <c r="A121" s="2" t="s">
        <v>176</v>
      </c>
      <c r="B121" s="2"/>
      <c r="C121" s="2"/>
      <c r="D121" s="2"/>
      <c r="E121" s="2"/>
      <c r="F121" s="2"/>
      <c r="G121" s="2"/>
      <c r="H121" s="20" t="s">
        <v>165</v>
      </c>
      <c r="I121" s="20"/>
      <c r="J121" s="18"/>
    </row>
    <row r="122" spans="1:11" x14ac:dyDescent="0.25">
      <c r="A122" s="17"/>
      <c r="B122" s="17"/>
      <c r="C122" s="17"/>
      <c r="D122" s="17"/>
      <c r="E122" s="17"/>
      <c r="F122" s="17"/>
    </row>
    <row r="123" spans="1:11" ht="17.25" x14ac:dyDescent="0.35">
      <c r="A123" s="19"/>
      <c r="B123" s="19"/>
      <c r="C123" s="19"/>
      <c r="D123" s="19"/>
      <c r="E123" s="19"/>
      <c r="F123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Miletić</dc:creator>
  <cp:lastModifiedBy>Ljiljanka Miletic</cp:lastModifiedBy>
  <cp:lastPrinted>2024-12-20T06:17:14Z</cp:lastPrinted>
  <dcterms:created xsi:type="dcterms:W3CDTF">2023-12-28T13:37:58Z</dcterms:created>
  <dcterms:modified xsi:type="dcterms:W3CDTF">2024-12-20T06:19:56Z</dcterms:modified>
</cp:coreProperties>
</file>