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Ruzica\Desktop\EKO KONG\JAVNA NABAVA\2024\SLAVČA RADOVI\"/>
    </mc:Choice>
  </mc:AlternateContent>
  <xr:revisionPtr revIDLastSave="0" documentId="13_ncr:1_{DECE6157-B601-4794-BAC5-AB7479BD442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roškovnik" sheetId="2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2" l="1"/>
  <c r="D8" i="2"/>
  <c r="D10" i="2"/>
  <c r="D12" i="2"/>
  <c r="D14" i="2"/>
  <c r="D16" i="2"/>
  <c r="D18" i="2"/>
  <c r="D20" i="2"/>
  <c r="D22" i="2"/>
  <c r="F22" i="2" l="1"/>
  <c r="F20" i="2"/>
  <c r="F18" i="2"/>
  <c r="F16" i="2"/>
  <c r="F14" i="2"/>
  <c r="F12" i="2"/>
  <c r="F10" i="2"/>
  <c r="F6" i="2"/>
  <c r="F26" i="2" l="1"/>
  <c r="F27" i="2" s="1"/>
  <c r="F28" i="2" s="1"/>
</calcChain>
</file>

<file path=xl/sharedStrings.xml><?xml version="1.0" encoding="utf-8"?>
<sst xmlns="http://schemas.openxmlformats.org/spreadsheetml/2006/main" count="40" uniqueCount="37">
  <si>
    <t>R.b.</t>
  </si>
  <si>
    <t xml:space="preserve">Opis stavke                                                                                                                 </t>
  </si>
  <si>
    <t>Jed. mjere</t>
  </si>
  <si>
    <t>Količina</t>
  </si>
  <si>
    <t>Jed. cijena</t>
  </si>
  <si>
    <t>Iznos</t>
  </si>
  <si>
    <r>
      <t>m</t>
    </r>
    <r>
      <rPr>
        <vertAlign val="superscript"/>
        <sz val="11"/>
        <color indexed="8"/>
        <rFont val="Arial Narrow"/>
        <family val="2"/>
        <charset val="238"/>
      </rPr>
      <t>2</t>
    </r>
  </si>
  <si>
    <t>paušal</t>
  </si>
  <si>
    <r>
      <t>m</t>
    </r>
    <r>
      <rPr>
        <vertAlign val="superscript"/>
        <sz val="11"/>
        <color indexed="8"/>
        <rFont val="Arial Narrow"/>
        <family val="2"/>
        <charset val="238"/>
      </rPr>
      <t>3</t>
    </r>
  </si>
  <si>
    <t>Ukupno :</t>
  </si>
  <si>
    <t>PDV 25%:</t>
  </si>
  <si>
    <t>Sveukupno:</t>
  </si>
  <si>
    <t>3.</t>
  </si>
  <si>
    <t>2.</t>
  </si>
  <si>
    <t>m1</t>
  </si>
  <si>
    <t>1.</t>
  </si>
  <si>
    <t>m3</t>
  </si>
  <si>
    <t>m2</t>
  </si>
  <si>
    <t>4.</t>
  </si>
  <si>
    <t>Dobava i postavljanje znakova u svrhu privremene prometne regulacije prometa. Stavkom je obuhvaćeno postavljanje i uklanjanje prometne signalizacije prije i nakon izvođenja radova</t>
  </si>
  <si>
    <t>Obilježavanje trase ceste i profila ceste u zoni zahvata, te pračenje visine ceste i nagiba ceste u dužini od 560 m. Obračun po m2. (560,00x3,0)</t>
  </si>
  <si>
    <r>
      <t>Strojni iskop zemlje III kategorije na rubnim djelovima makadamske ceste u prosjećnoj dubini d=40cm , kako bi se dobila potrebna širina ceste od 3,00m.  Iskopani materijal odvozi se na deponiju do 5 km udaljenosti. Obračun se vrši po m</t>
    </r>
    <r>
      <rPr>
        <vertAlign val="superscript"/>
        <sz val="10"/>
        <rFont val="Arial Narrow"/>
        <family val="2"/>
        <charset val="238"/>
      </rPr>
      <t>3</t>
    </r>
    <r>
      <rPr>
        <sz val="10"/>
        <rFont val="Arial Narrow"/>
        <family val="2"/>
        <charset val="238"/>
      </rPr>
      <t xml:space="preserve"> iskopa.</t>
    </r>
  </si>
  <si>
    <t>5.</t>
  </si>
  <si>
    <t xml:space="preserve">Strojno produbljivanje i profiliranje cestovnih  jaraka, dubina iskopa do 20cm, utovar i odvoz materijala na deponiju  udaljenu do 5 km. Rad se mjeri u m' uređenog jarka prema projektiranoj niveleti. </t>
  </si>
  <si>
    <t>6.</t>
  </si>
  <si>
    <t>Strojni iskop i uklanjanje zemlje sa postojećih cestovnih bankina u prosjećnoj širini od 50 cm i dubini od 30 cm. Iskop se vrši odgovarajućim strojem zbog širine zahvata. Iskop materijala odvesti na deponiju do 5 km udaljenosti. Obračun se vrši po m3.</t>
  </si>
  <si>
    <t xml:space="preserve">Nabava i ugradnja kamenog materijala granulacije od 0 do 30 mm u prosječnoj debljini od 10 cm za profiliranje ceste i izradu nagiba ceste. Kamen se postavlja na postojeću makadamsku cestu uz nabijanje. Obračun po m³ stvarno ugrađenog materijala mjereno u nabijenom stanju.  </t>
  </si>
  <si>
    <t>7.</t>
  </si>
  <si>
    <t>8.</t>
  </si>
  <si>
    <r>
      <t>Nabava, doprema i ugradnja završnog sloja asfalta od BNHS-16 debljine 6 cm u uvaljanom stanju. Odstupanje ravnosti površine izvedenog sloja ne smije iznositi više od ± 6 mm (t. 7.2.4. OTU I.). Asfalt se na uređeni tamponski sloj ugrađuje sa projektiranim padovima. Stavka podrazumjeva emulziranje podloge, te sav potreban materijal i rad.Obračun po m</t>
    </r>
    <r>
      <rPr>
        <vertAlign val="superscript"/>
        <sz val="10"/>
        <color indexed="8"/>
        <rFont val="Arial Narrow"/>
        <family val="2"/>
        <charset val="238"/>
      </rPr>
      <t>2</t>
    </r>
    <r>
      <rPr>
        <sz val="10"/>
        <color indexed="8"/>
        <rFont val="Arial Narrow"/>
        <family val="2"/>
        <charset val="238"/>
      </rPr>
      <t>.</t>
    </r>
  </si>
  <si>
    <t>9.</t>
  </si>
  <si>
    <t>Izrada kamene bankine uz cestu prosječne širine od 50 cm od drobljenog kamenog materijala granulacije od 0-60 mm. Rad obuhvaća dobavu, ugradnju i valjanje drobljenog kamenog materijala veličine zrna 0/60 mm u debljini 30cm. Obračun radova m3.</t>
  </si>
  <si>
    <r>
      <t>Dobava i ugradnja sipine granulacije od 0-16 mm u debljini od 3 cm. Rad obuhvaća planiranje i valjanje postojeće kamene podloge uz dogradnju sipine Valjanjem treba postići zbijenost kolničke konstrukcije od Ms= 80 MN/m</t>
    </r>
    <r>
      <rPr>
        <vertAlign val="superscript"/>
        <sz val="10"/>
        <color indexed="8"/>
        <rFont val="Arial Narrow"/>
        <family val="2"/>
        <charset val="238"/>
      </rPr>
      <t>2</t>
    </r>
    <r>
      <rPr>
        <sz val="10"/>
        <color indexed="8"/>
        <rFont val="Arial Narrow"/>
        <family val="2"/>
        <charset val="238"/>
      </rPr>
      <t>. Obračun se vrši po m2.</t>
    </r>
  </si>
  <si>
    <t xml:space="preserve">EKO KONG d.o.o.
za komunalne djelatnosti
Nova Gradiška, Gajeva 56
OIB : 37927943647
IBAN  HR 3623600001102391918
</t>
  </si>
  <si>
    <t>Dana</t>
  </si>
  <si>
    <t xml:space="preserve">Ponuditelj: </t>
  </si>
  <si>
    <t>TROŠKOVNIK -RADOVI IZGRADNJE PRISTUPNE CESTE NA SLAVČI U NOVOJ GRADIŠKI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</si>
</sst>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_k_n"/>
    <numFmt numFmtId="166" formatCode="#,##0.00\ [$€-41A]"/>
  </numFmts>
  <fonts count="23">
    <font>
      <sz val="11"/>
      <color theme="1"/>
      <name val="Calibri"/>
      <family val="2"/>
      <charset val="238"/>
      <scheme val="minor"/>
    </font>
    <font>
      <b/>
      <i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i/>
      <sz val="9"/>
      <name val="Arial Narrow"/>
      <family val="2"/>
      <charset val="238"/>
    </font>
    <font>
      <sz val="12"/>
      <name val="HRHelvetica"/>
    </font>
    <font>
      <b/>
      <sz val="10"/>
      <name val="Arial Narrow"/>
      <family val="2"/>
      <charset val="238"/>
    </font>
    <font>
      <sz val="11"/>
      <color indexed="8"/>
      <name val="Arial Narrow"/>
      <family val="2"/>
      <charset val="238"/>
    </font>
    <font>
      <vertAlign val="superscript"/>
      <sz val="11"/>
      <color indexed="8"/>
      <name val="Arial Narrow"/>
      <family val="2"/>
      <charset val="238"/>
    </font>
    <font>
      <sz val="11"/>
      <name val="Arial Narrow"/>
      <family val="2"/>
      <charset val="238"/>
    </font>
    <font>
      <sz val="8"/>
      <name val="Arial Narrow"/>
      <family val="2"/>
    </font>
    <font>
      <b/>
      <sz val="11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vertAlign val="superscript"/>
      <sz val="10"/>
      <color indexed="8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name val="Arial Narrow"/>
      <family val="2"/>
    </font>
    <font>
      <sz val="12"/>
      <color indexed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7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49" fontId="6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justify"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wrapText="1"/>
    </xf>
    <xf numFmtId="165" fontId="9" fillId="0" borderId="0" xfId="0" applyNumberFormat="1" applyFont="1" applyAlignment="1">
      <alignment horizontal="right" wrapText="1"/>
    </xf>
    <xf numFmtId="0" fontId="6" fillId="0" borderId="0" xfId="1" applyFont="1" applyAlignment="1">
      <alignment horizontal="right" vertical="center" wrapText="1"/>
    </xf>
    <xf numFmtId="0" fontId="10" fillId="0" borderId="0" xfId="1" applyFont="1" applyAlignment="1">
      <alignment horizontal="center" vertical="center"/>
    </xf>
    <xf numFmtId="4" fontId="10" fillId="0" borderId="0" xfId="1" applyNumberFormat="1" applyFont="1" applyAlignment="1">
      <alignment horizontal="center" vertical="center"/>
    </xf>
    <xf numFmtId="4" fontId="10" fillId="0" borderId="0" xfId="1" applyNumberFormat="1" applyFont="1" applyAlignment="1">
      <alignment horizontal="center"/>
    </xf>
    <xf numFmtId="0" fontId="15" fillId="0" borderId="0" xfId="0" applyFont="1"/>
    <xf numFmtId="0" fontId="13" fillId="0" borderId="0" xfId="0" applyFont="1" applyAlignment="1">
      <alignment horizontal="justify" vertical="top" wrapText="1"/>
    </xf>
    <xf numFmtId="4" fontId="11" fillId="0" borderId="0" xfId="1" applyNumberFormat="1" applyFont="1"/>
    <xf numFmtId="0" fontId="3" fillId="0" borderId="0" xfId="0" applyFont="1" applyAlignment="1">
      <alignment horizontal="left"/>
    </xf>
    <xf numFmtId="0" fontId="13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7" fillId="0" borderId="5" xfId="0" applyFont="1" applyBorder="1" applyAlignment="1">
      <alignment horizontal="center" wrapText="1"/>
    </xf>
    <xf numFmtId="4" fontId="7" fillId="0" borderId="5" xfId="0" applyNumberFormat="1" applyFont="1" applyBorder="1" applyAlignment="1">
      <alignment horizontal="right" wrapText="1"/>
    </xf>
    <xf numFmtId="165" fontId="9" fillId="0" borderId="5" xfId="0" applyNumberFormat="1" applyFont="1" applyBorder="1" applyAlignment="1">
      <alignment horizontal="right" wrapText="1"/>
    </xf>
    <xf numFmtId="0" fontId="16" fillId="0" borderId="5" xfId="1" applyFont="1" applyBorder="1" applyAlignment="1">
      <alignment horizontal="justify" vertical="top" wrapText="1"/>
    </xf>
    <xf numFmtId="0" fontId="6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4" fontId="6" fillId="0" borderId="0" xfId="1" applyNumberFormat="1" applyFont="1" applyAlignment="1">
      <alignment horizontal="justify" vertical="top" wrapText="1"/>
    </xf>
    <xf numFmtId="4" fontId="9" fillId="0" borderId="0" xfId="0" applyNumberFormat="1" applyFont="1" applyAlignment="1">
      <alignment horizontal="right" wrapText="1"/>
    </xf>
    <xf numFmtId="4" fontId="17" fillId="0" borderId="0" xfId="0" applyNumberFormat="1" applyFont="1" applyAlignment="1">
      <alignment horizontal="right" wrapText="1"/>
    </xf>
    <xf numFmtId="4" fontId="3" fillId="0" borderId="0" xfId="0" applyNumberFormat="1" applyFont="1" applyAlignment="1">
      <alignment horizontal="right"/>
    </xf>
    <xf numFmtId="0" fontId="7" fillId="0" borderId="0" xfId="0" applyFont="1" applyAlignment="1">
      <alignment horizontal="right" vertical="top" wrapText="1"/>
    </xf>
    <xf numFmtId="0" fontId="2" fillId="0" borderId="0" xfId="1" applyFont="1" applyAlignment="1">
      <alignment horizontal="justify" vertical="top" wrapText="1"/>
    </xf>
    <xf numFmtId="165" fontId="7" fillId="0" borderId="0" xfId="0" applyNumberFormat="1" applyFont="1" applyAlignment="1">
      <alignment horizontal="right" wrapText="1"/>
    </xf>
    <xf numFmtId="49" fontId="6" fillId="0" borderId="0" xfId="1" applyNumberFormat="1" applyFont="1" applyAlignment="1">
      <alignment horizontal="right" vertical="top"/>
    </xf>
    <xf numFmtId="49" fontId="9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justify" wrapText="1"/>
    </xf>
    <xf numFmtId="0" fontId="9" fillId="0" borderId="0" xfId="1" applyFont="1" applyAlignment="1">
      <alignment horizontal="center" wrapText="1"/>
    </xf>
    <xf numFmtId="2" fontId="9" fillId="0" borderId="0" xfId="1" applyNumberFormat="1" applyFont="1" applyAlignment="1">
      <alignment horizontal="right" wrapText="1"/>
    </xf>
    <xf numFmtId="0" fontId="2" fillId="0" borderId="0" xfId="0" applyFont="1" applyAlignment="1">
      <alignment horizontal="justify" vertical="top" wrapText="1"/>
    </xf>
    <xf numFmtId="4" fontId="7" fillId="0" borderId="0" xfId="0" applyNumberFormat="1" applyFont="1" applyAlignment="1">
      <alignment horizontal="right" wrapText="1"/>
    </xf>
    <xf numFmtId="0" fontId="7" fillId="0" borderId="0" xfId="0" applyFont="1" applyAlignment="1">
      <alignment horizontal="justify" vertical="top" wrapText="1"/>
    </xf>
    <xf numFmtId="0" fontId="9" fillId="0" borderId="0" xfId="0" applyFont="1" applyAlignment="1">
      <alignment horizontal="center" wrapText="1"/>
    </xf>
    <xf numFmtId="164" fontId="9" fillId="0" borderId="0" xfId="0" applyNumberFormat="1" applyFont="1" applyAlignment="1">
      <alignment horizontal="right" wrapText="1"/>
    </xf>
    <xf numFmtId="164" fontId="7" fillId="0" borderId="0" xfId="0" applyNumberFormat="1" applyFont="1" applyAlignment="1">
      <alignment horizontal="right" wrapText="1"/>
    </xf>
    <xf numFmtId="49" fontId="2" fillId="0" borderId="0" xfId="1" applyNumberFormat="1" applyFont="1" applyAlignment="1">
      <alignment horizont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justify" wrapText="1"/>
    </xf>
    <xf numFmtId="49" fontId="9" fillId="0" borderId="0" xfId="1" applyNumberFormat="1" applyFont="1" applyAlignment="1">
      <alignment horizontal="right" vertical="top"/>
    </xf>
    <xf numFmtId="16" fontId="7" fillId="0" borderId="0" xfId="0" applyNumberFormat="1" applyFont="1" applyAlignment="1">
      <alignment horizontal="right" vertical="top" wrapText="1"/>
    </xf>
    <xf numFmtId="49" fontId="2" fillId="0" borderId="0" xfId="1" applyNumberFormat="1" applyFont="1" applyAlignment="1">
      <alignment horizontal="right" vertical="top"/>
    </xf>
    <xf numFmtId="49" fontId="7" fillId="0" borderId="0" xfId="0" applyNumberFormat="1" applyFont="1" applyAlignment="1">
      <alignment horizontal="right" vertical="top" wrapText="1"/>
    </xf>
    <xf numFmtId="49" fontId="7" fillId="0" borderId="5" xfId="0" applyNumberFormat="1" applyFont="1" applyBorder="1" applyAlignment="1">
      <alignment horizontal="right" vertical="top" wrapText="1"/>
    </xf>
    <xf numFmtId="0" fontId="6" fillId="0" borderId="0" xfId="1" applyFont="1" applyAlignment="1">
      <alignment horizontal="right" wrapText="1"/>
    </xf>
    <xf numFmtId="4" fontId="6" fillId="0" borderId="0" xfId="1" applyNumberFormat="1" applyFont="1" applyAlignment="1">
      <alignment horizontal="right" wrapText="1"/>
    </xf>
    <xf numFmtId="0" fontId="6" fillId="0" borderId="0" xfId="1" applyFont="1" applyAlignment="1">
      <alignment horizontal="right" vertical="top" wrapText="1"/>
    </xf>
    <xf numFmtId="4" fontId="9" fillId="0" borderId="0" xfId="1" applyNumberFormat="1" applyFont="1" applyAlignment="1">
      <alignment horizontal="right" wrapText="1"/>
    </xf>
    <xf numFmtId="0" fontId="17" fillId="0" borderId="6" xfId="0" applyFont="1" applyBorder="1" applyAlignment="1">
      <alignment horizontal="right" wrapText="1"/>
    </xf>
    <xf numFmtId="166" fontId="18" fillId="0" borderId="5" xfId="0" applyNumberFormat="1" applyFont="1" applyBorder="1" applyAlignment="1">
      <alignment horizontal="right" wrapText="1"/>
    </xf>
    <xf numFmtId="0" fontId="20" fillId="0" borderId="4" xfId="0" applyFont="1" applyBorder="1" applyAlignment="1">
      <alignment horizontal="right"/>
    </xf>
    <xf numFmtId="166" fontId="18" fillId="0" borderId="3" xfId="0" applyNumberFormat="1" applyFont="1" applyBorder="1" applyAlignment="1">
      <alignment horizontal="right" wrapText="1"/>
    </xf>
    <xf numFmtId="0" fontId="21" fillId="0" borderId="4" xfId="0" applyFont="1" applyBorder="1" applyAlignment="1">
      <alignment horizontal="right"/>
    </xf>
    <xf numFmtId="166" fontId="19" fillId="0" borderId="3" xfId="0" applyNumberFormat="1" applyFont="1" applyBorder="1" applyAlignment="1">
      <alignment horizontal="right" wrapText="1"/>
    </xf>
    <xf numFmtId="0" fontId="4" fillId="2" borderId="1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vertical="top"/>
    </xf>
    <xf numFmtId="0" fontId="4" fillId="2" borderId="3" xfId="0" applyFont="1" applyFill="1" applyBorder="1" applyAlignment="1">
      <alignment horizontal="left" vertical="top"/>
    </xf>
    <xf numFmtId="4" fontId="4" fillId="2" borderId="3" xfId="0" applyNumberFormat="1" applyFont="1" applyFill="1" applyBorder="1" applyAlignment="1">
      <alignment horizontal="right" vertical="top"/>
    </xf>
    <xf numFmtId="0" fontId="4" fillId="2" borderId="3" xfId="0" applyFont="1" applyFill="1" applyBorder="1" applyAlignment="1">
      <alignment horizontal="right" vertical="top"/>
    </xf>
    <xf numFmtId="0" fontId="4" fillId="2" borderId="4" xfId="0" applyFont="1" applyFill="1" applyBorder="1" applyAlignment="1">
      <alignment horizontal="right" vertical="top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22" fillId="0" borderId="5" xfId="0" applyFont="1" applyBorder="1" applyAlignment="1">
      <alignment horizontal="center" vertical="center"/>
    </xf>
  </cellXfs>
  <cellStyles count="2">
    <cellStyle name="Normalno" xfId="0" builtinId="0"/>
    <cellStyle name="Normal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zica\Desktop\EKO%20KONG\JAVNA%20NABAVA\2024\SLAV&#268;A%20RADOVI\Tro&#353;kovnik%20%20ceste%20Slav&#269;a.xlsx" TargetMode="External"/><Relationship Id="rId1" Type="http://schemas.openxmlformats.org/officeDocument/2006/relationships/externalLinkPath" Target="Tro&#353;kovnik%20%20ceste%20Slav&#269;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roškovnik"/>
    </sheetNames>
    <sheetDataSet>
      <sheetData sheetId="0">
        <row r="5">
          <cell r="D5">
            <v>1680</v>
          </cell>
        </row>
        <row r="7">
          <cell r="D7">
            <v>1</v>
          </cell>
        </row>
        <row r="9">
          <cell r="D9">
            <v>60</v>
          </cell>
        </row>
        <row r="11">
          <cell r="D11">
            <v>168</v>
          </cell>
        </row>
        <row r="13">
          <cell r="D13">
            <v>260</v>
          </cell>
        </row>
        <row r="15">
          <cell r="D15">
            <v>168</v>
          </cell>
        </row>
        <row r="17">
          <cell r="D17">
            <v>1680</v>
          </cell>
        </row>
        <row r="19">
          <cell r="D19">
            <v>1680</v>
          </cell>
        </row>
        <row r="21">
          <cell r="D21">
            <v>168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topLeftCell="A16" workbookViewId="0">
      <selection activeCell="D22" sqref="D22"/>
    </sheetView>
  </sheetViews>
  <sheetFormatPr defaultRowHeight="14.4"/>
  <cols>
    <col min="1" max="1" width="5.33203125" customWidth="1"/>
    <col min="2" max="2" width="44" customWidth="1"/>
    <col min="5" max="6" width="11" customWidth="1"/>
  </cols>
  <sheetData>
    <row r="1" spans="1:6" ht="82.2" customHeight="1">
      <c r="B1" s="67" t="s">
        <v>33</v>
      </c>
      <c r="C1" s="68"/>
    </row>
    <row r="2" spans="1:6" ht="69" customHeight="1">
      <c r="A2" s="3"/>
      <c r="B2" s="69" t="s">
        <v>36</v>
      </c>
      <c r="C2" s="69"/>
      <c r="D2" s="69"/>
      <c r="E2" s="69"/>
      <c r="F2" s="69"/>
    </row>
    <row r="3" spans="1:6">
      <c r="A3" s="61" t="s">
        <v>0</v>
      </c>
      <c r="B3" s="62" t="s">
        <v>1</v>
      </c>
      <c r="C3" s="63" t="s">
        <v>2</v>
      </c>
      <c r="D3" s="64" t="s">
        <v>3</v>
      </c>
      <c r="E3" s="65" t="s">
        <v>4</v>
      </c>
      <c r="F3" s="66" t="s">
        <v>5</v>
      </c>
    </row>
    <row r="4" spans="1:6">
      <c r="A4" s="16"/>
      <c r="B4" s="13"/>
      <c r="C4" s="1"/>
      <c r="D4" s="28"/>
      <c r="E4" s="2"/>
      <c r="F4" s="1"/>
    </row>
    <row r="5" spans="1:6">
      <c r="A5" s="4"/>
      <c r="B5" s="5"/>
      <c r="C5" s="5"/>
      <c r="D5" s="25"/>
      <c r="E5" s="5"/>
      <c r="F5" s="5"/>
    </row>
    <row r="6" spans="1:6" ht="42" customHeight="1">
      <c r="A6" s="29" t="s">
        <v>15</v>
      </c>
      <c r="B6" s="30" t="s">
        <v>20</v>
      </c>
      <c r="C6" s="7" t="s">
        <v>6</v>
      </c>
      <c r="D6" s="26">
        <f>[1]Troškovnik!D5</f>
        <v>1680</v>
      </c>
      <c r="E6" s="31"/>
      <c r="F6" s="8">
        <f>D6*E6</f>
        <v>0</v>
      </c>
    </row>
    <row r="7" spans="1:6">
      <c r="A7" s="32"/>
      <c r="B7" s="5"/>
      <c r="C7" s="5"/>
      <c r="D7" s="52"/>
      <c r="E7" s="53"/>
      <c r="F7" s="51"/>
    </row>
    <row r="8" spans="1:6" ht="42" customHeight="1">
      <c r="A8" s="29" t="s">
        <v>13</v>
      </c>
      <c r="B8" s="30" t="s">
        <v>19</v>
      </c>
      <c r="C8" s="7" t="s">
        <v>7</v>
      </c>
      <c r="D8" s="26">
        <f>[1]Troškovnik!D7</f>
        <v>1</v>
      </c>
      <c r="E8" s="31"/>
      <c r="F8" s="8">
        <v>0</v>
      </c>
    </row>
    <row r="9" spans="1:6">
      <c r="A9" s="33"/>
      <c r="B9" s="34"/>
      <c r="C9" s="5"/>
      <c r="D9" s="52"/>
      <c r="E9" s="53"/>
      <c r="F9" s="51"/>
    </row>
    <row r="10" spans="1:6" ht="66.75" customHeight="1">
      <c r="A10" s="29" t="s">
        <v>12</v>
      </c>
      <c r="B10" s="37" t="s">
        <v>21</v>
      </c>
      <c r="C10" s="7" t="s">
        <v>8</v>
      </c>
      <c r="D10" s="26">
        <f>[1]Troškovnik!D9</f>
        <v>60</v>
      </c>
      <c r="E10" s="8"/>
      <c r="F10" s="8">
        <f>D10*E10</f>
        <v>0</v>
      </c>
    </row>
    <row r="11" spans="1:6">
      <c r="A11" s="7"/>
      <c r="B11" s="37"/>
      <c r="C11" s="7"/>
      <c r="D11" s="26"/>
      <c r="E11" s="8"/>
      <c r="F11" s="8"/>
    </row>
    <row r="12" spans="1:6" ht="54" customHeight="1">
      <c r="A12" s="46" t="s">
        <v>18</v>
      </c>
      <c r="B12" s="30" t="s">
        <v>25</v>
      </c>
      <c r="C12" s="35" t="s">
        <v>16</v>
      </c>
      <c r="D12" s="54">
        <f>[1]Troškovnik!D11</f>
        <v>168</v>
      </c>
      <c r="E12" s="36"/>
      <c r="F12" s="8">
        <f>D12*E12</f>
        <v>0</v>
      </c>
    </row>
    <row r="13" spans="1:6">
      <c r="A13" s="6"/>
      <c r="B13" s="37"/>
      <c r="C13" s="7"/>
      <c r="D13" s="26"/>
      <c r="E13" s="8"/>
      <c r="F13" s="8"/>
    </row>
    <row r="14" spans="1:6" ht="61.8" customHeight="1">
      <c r="A14" s="47" t="s">
        <v>22</v>
      </c>
      <c r="B14" s="37" t="s">
        <v>23</v>
      </c>
      <c r="C14" s="7" t="s">
        <v>14</v>
      </c>
      <c r="D14" s="38">
        <f>[1]Troškovnik!D13</f>
        <v>260</v>
      </c>
      <c r="E14" s="31"/>
      <c r="F14" s="38">
        <f>E14*D14</f>
        <v>0</v>
      </c>
    </row>
    <row r="15" spans="1:6">
      <c r="A15" s="39"/>
      <c r="B15" s="37"/>
      <c r="C15" s="40"/>
      <c r="D15" s="26"/>
      <c r="E15" s="41"/>
      <c r="F15" s="42"/>
    </row>
    <row r="16" spans="1:6" ht="81.599999999999994" customHeight="1">
      <c r="A16" s="48" t="s">
        <v>24</v>
      </c>
      <c r="B16" s="14" t="s">
        <v>26</v>
      </c>
      <c r="C16" s="35" t="s">
        <v>16</v>
      </c>
      <c r="D16" s="54">
        <f>[1]Troškovnik!D15</f>
        <v>168</v>
      </c>
      <c r="E16" s="36"/>
      <c r="F16" s="8">
        <f>D16*E16</f>
        <v>0</v>
      </c>
    </row>
    <row r="17" spans="1:6">
      <c r="A17" s="43"/>
      <c r="B17" s="14"/>
      <c r="C17" s="35"/>
      <c r="D17" s="54"/>
      <c r="E17" s="36"/>
      <c r="F17" s="8"/>
    </row>
    <row r="18" spans="1:6" ht="55.5" customHeight="1">
      <c r="A18" s="48" t="s">
        <v>27</v>
      </c>
      <c r="B18" s="44" t="s">
        <v>32</v>
      </c>
      <c r="C18" s="7" t="s">
        <v>17</v>
      </c>
      <c r="D18" s="38">
        <f>[1]Troškovnik!D17</f>
        <v>1680</v>
      </c>
      <c r="E18" s="31"/>
      <c r="F18" s="8">
        <f>D18*E18</f>
        <v>0</v>
      </c>
    </row>
    <row r="19" spans="1:6">
      <c r="A19" s="7"/>
      <c r="B19" s="44"/>
      <c r="C19" s="7"/>
      <c r="D19" s="38"/>
      <c r="E19" s="31"/>
      <c r="F19" s="8"/>
    </row>
    <row r="20" spans="1:6" ht="81.75" customHeight="1">
      <c r="A20" s="49" t="s">
        <v>28</v>
      </c>
      <c r="B20" s="45" t="s">
        <v>29</v>
      </c>
      <c r="C20" s="7" t="s">
        <v>17</v>
      </c>
      <c r="D20" s="38">
        <f>[1]Troškovnik!D19</f>
        <v>1680</v>
      </c>
      <c r="E20" s="31"/>
      <c r="F20" s="8">
        <f>D20*E20</f>
        <v>0</v>
      </c>
    </row>
    <row r="21" spans="1:6">
      <c r="A21" s="6"/>
      <c r="B21" s="14"/>
      <c r="C21" s="7"/>
      <c r="D21" s="26"/>
      <c r="E21" s="31"/>
      <c r="F21" s="8"/>
    </row>
    <row r="22" spans="1:6" ht="66" customHeight="1">
      <c r="A22" s="50" t="s">
        <v>30</v>
      </c>
      <c r="B22" s="22" t="s">
        <v>31</v>
      </c>
      <c r="C22" s="19" t="s">
        <v>16</v>
      </c>
      <c r="D22" s="20">
        <f>[1]Troškovnik!D21</f>
        <v>168</v>
      </c>
      <c r="E22" s="21"/>
      <c r="F22" s="21">
        <f>D22*E22</f>
        <v>0</v>
      </c>
    </row>
    <row r="23" spans="1:6">
      <c r="A23" s="6"/>
      <c r="B23" s="14"/>
      <c r="C23" s="7"/>
      <c r="D23" s="26"/>
      <c r="E23" s="8"/>
      <c r="F23" s="8"/>
    </row>
    <row r="24" spans="1:6">
      <c r="A24" s="6"/>
      <c r="B24" s="14"/>
      <c r="C24" s="7"/>
      <c r="D24" s="26"/>
      <c r="E24" s="8"/>
      <c r="F24" s="8"/>
    </row>
    <row r="25" spans="1:6">
      <c r="A25" s="23"/>
      <c r="B25" s="9"/>
      <c r="C25" s="10"/>
      <c r="D25" s="11"/>
      <c r="E25" s="12"/>
      <c r="F25" s="15"/>
    </row>
    <row r="26" spans="1:6" ht="15.6">
      <c r="A26" s="24"/>
      <c r="B26" s="17"/>
      <c r="C26" s="18"/>
      <c r="D26" s="27"/>
      <c r="E26" s="55" t="s">
        <v>9</v>
      </c>
      <c r="F26" s="56">
        <f>SUM(F6:F22)</f>
        <v>0</v>
      </c>
    </row>
    <row r="27" spans="1:6" ht="15.6">
      <c r="A27" s="16"/>
      <c r="B27" s="13"/>
      <c r="C27" s="1"/>
      <c r="D27" s="28"/>
      <c r="E27" s="57" t="s">
        <v>10</v>
      </c>
      <c r="F27" s="58">
        <f>0.25*F26</f>
        <v>0</v>
      </c>
    </row>
    <row r="28" spans="1:6" ht="15.6">
      <c r="A28" s="16"/>
      <c r="B28" s="13"/>
      <c r="C28" s="1"/>
      <c r="D28" s="28"/>
      <c r="E28" s="59" t="s">
        <v>11</v>
      </c>
      <c r="F28" s="60">
        <f>SUM(F26:F27)</f>
        <v>0</v>
      </c>
    </row>
    <row r="30" spans="1:6">
      <c r="B30" t="s">
        <v>34</v>
      </c>
    </row>
    <row r="32" spans="1:6">
      <c r="E32" t="s">
        <v>35</v>
      </c>
    </row>
  </sheetData>
  <mergeCells count="2">
    <mergeCell ref="B1:C1"/>
    <mergeCell ref="B2:F2"/>
  </mergeCells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Saša Lapaš</dc:creator>
  <cp:lastModifiedBy>Ružica Fajdetić Kurjaković</cp:lastModifiedBy>
  <cp:lastPrinted>2024-07-19T10:34:22Z</cp:lastPrinted>
  <dcterms:created xsi:type="dcterms:W3CDTF">2021-02-15T09:45:17Z</dcterms:created>
  <dcterms:modified xsi:type="dcterms:W3CDTF">2024-07-30T12:13:16Z</dcterms:modified>
</cp:coreProperties>
</file>