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856F0802-3549-425F-9AF6-8A25359DF584}" xr6:coauthVersionLast="47" xr6:coauthVersionMax="47" xr10:uidLastSave="{00000000-0000-0000-0000-000000000000}"/>
  <bookViews>
    <workbookView xWindow="2205" yWindow="2205" windowWidth="21585" windowHeight="11295" xr2:uid="{00000000-000D-0000-FFFF-FFFF00000000}"/>
  </bookViews>
  <sheets>
    <sheet name="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J80" i="1"/>
  <c r="I80" i="1"/>
  <c r="K78" i="1"/>
  <c r="K74" i="1"/>
  <c r="K64" i="1"/>
  <c r="K63" i="1"/>
  <c r="K62" i="1"/>
  <c r="K59" i="1"/>
  <c r="K58" i="1"/>
  <c r="K57" i="1"/>
  <c r="K56" i="1"/>
  <c r="K44" i="1"/>
  <c r="K45" i="1"/>
  <c r="K46" i="1"/>
  <c r="K43" i="1"/>
  <c r="K14" i="1"/>
  <c r="J39" i="1" l="1"/>
  <c r="J81" i="1" s="1"/>
  <c r="K47" i="1"/>
  <c r="K49" i="1"/>
  <c r="K50" i="1"/>
  <c r="K51" i="1"/>
  <c r="K52" i="1"/>
  <c r="K53" i="1"/>
  <c r="K54" i="1"/>
  <c r="K55" i="1"/>
  <c r="K60" i="1"/>
  <c r="K65" i="1"/>
  <c r="K67" i="1"/>
  <c r="K68" i="1"/>
  <c r="K69" i="1"/>
  <c r="K71" i="1"/>
  <c r="K72" i="1"/>
  <c r="K73" i="1"/>
  <c r="K76" i="1"/>
  <c r="K77" i="1"/>
  <c r="K79" i="1"/>
  <c r="K13" i="1"/>
  <c r="K34" i="1"/>
  <c r="K36" i="1"/>
  <c r="K37" i="1"/>
  <c r="K70" i="1" l="1"/>
  <c r="K29" i="1"/>
  <c r="K23" i="1"/>
  <c r="K15" i="1"/>
  <c r="K7" i="1"/>
  <c r="I39" i="1" l="1"/>
  <c r="K39" i="1" l="1"/>
  <c r="I81" i="1"/>
  <c r="K80" i="1"/>
</calcChain>
</file>

<file path=xl/sharedStrings.xml><?xml version="1.0" encoding="utf-8"?>
<sst xmlns="http://schemas.openxmlformats.org/spreadsheetml/2006/main" count="130" uniqueCount="126">
  <si>
    <t>I.</t>
  </si>
  <si>
    <t xml:space="preserve">PRIHODI </t>
  </si>
  <si>
    <t>A.</t>
  </si>
  <si>
    <t xml:space="preserve">Poslovni prihodi </t>
  </si>
  <si>
    <t>1.A.</t>
  </si>
  <si>
    <t>Održavanje komunalne infrastrukture u gradu N.Grad.</t>
  </si>
  <si>
    <t>1.1.</t>
  </si>
  <si>
    <t>1.2.</t>
  </si>
  <si>
    <t>1.3.</t>
  </si>
  <si>
    <t>1.4.</t>
  </si>
  <si>
    <t>1.5.</t>
  </si>
  <si>
    <t>1.B.</t>
  </si>
  <si>
    <t>Održavanje poljskih putova</t>
  </si>
  <si>
    <t>2.</t>
  </si>
  <si>
    <t xml:space="preserve">Groblje </t>
  </si>
  <si>
    <t>2.1.</t>
  </si>
  <si>
    <t>2.2.</t>
  </si>
  <si>
    <t>2.3.</t>
  </si>
  <si>
    <t>2.4.</t>
  </si>
  <si>
    <t>2.5.</t>
  </si>
  <si>
    <t>2.6.</t>
  </si>
  <si>
    <t>2.7.</t>
  </si>
  <si>
    <t>3.</t>
  </si>
  <si>
    <t xml:space="preserve">Parkiralište </t>
  </si>
  <si>
    <t>3.1.</t>
  </si>
  <si>
    <t>3.2.</t>
  </si>
  <si>
    <t>3.3.</t>
  </si>
  <si>
    <t>3.4.</t>
  </si>
  <si>
    <t>3.5.</t>
  </si>
  <si>
    <t>4.</t>
  </si>
  <si>
    <t xml:space="preserve">Tržnica </t>
  </si>
  <si>
    <t>4.1.</t>
  </si>
  <si>
    <t>4.2.</t>
  </si>
  <si>
    <t>4.3.</t>
  </si>
  <si>
    <t>4.4.</t>
  </si>
  <si>
    <t>5.</t>
  </si>
  <si>
    <t xml:space="preserve">6. </t>
  </si>
  <si>
    <t xml:space="preserve">Prihodi klizalište - ulaznice </t>
  </si>
  <si>
    <t>7.</t>
  </si>
  <si>
    <t>Ostali poslovni prihodi</t>
  </si>
  <si>
    <t>B.</t>
  </si>
  <si>
    <t xml:space="preserve">Financijski prihodi </t>
  </si>
  <si>
    <t xml:space="preserve">U K U P N O     P R I H O D I </t>
  </si>
  <si>
    <t xml:space="preserve">II. </t>
  </si>
  <si>
    <t xml:space="preserve">RASHODI </t>
  </si>
  <si>
    <t xml:space="preserve">A. </t>
  </si>
  <si>
    <t>Poslovni rashodi</t>
  </si>
  <si>
    <t>1.</t>
  </si>
  <si>
    <t>Nabavna vrijednost pogrebne opreme</t>
  </si>
  <si>
    <t>Amortizacija</t>
  </si>
  <si>
    <t>Financijski rashodi</t>
  </si>
  <si>
    <t xml:space="preserve">U K U P N O      R A S H O D I </t>
  </si>
  <si>
    <t xml:space="preserve">D  O  B  I  T  </t>
  </si>
  <si>
    <t>D i r e k t o r:</t>
  </si>
  <si>
    <t>Ljiljanka Miletić, dipl.oec.</t>
  </si>
  <si>
    <t xml:space="preserve">Voditelj računovodstveno-financijskih poslova </t>
  </si>
  <si>
    <t>EKO KONG d.o.o. za komunalne djelatnosti</t>
  </si>
  <si>
    <t>NOVA GRADIŠKA OIB: 37927943647</t>
  </si>
  <si>
    <t xml:space="preserve">% IZVRŠENJA </t>
  </si>
  <si>
    <t>Ostali prihodi od komunalne higijene</t>
  </si>
  <si>
    <t xml:space="preserve">Materijalni troškovi </t>
  </si>
  <si>
    <t xml:space="preserve">Troškovi usluga </t>
  </si>
  <si>
    <t xml:space="preserve">   Održavanje nerazvrstanih cesta </t>
  </si>
  <si>
    <t xml:space="preserve">   Odvodnja oborinskih voda </t>
  </si>
  <si>
    <t xml:space="preserve">   Održavanje javnih (zelenih) površina</t>
  </si>
  <si>
    <t xml:space="preserve">   Održavanje groblja </t>
  </si>
  <si>
    <t xml:space="preserve">   Čišćenje javnih površina </t>
  </si>
  <si>
    <t xml:space="preserve">   Naknada za korištenje grobnog mjesta </t>
  </si>
  <si>
    <t xml:space="preserve">   Naknada za ustupanje grobnog mjesta (35-40 rješenja)</t>
  </si>
  <si>
    <t xml:space="preserve">   Pogrebne usluge - sahrane </t>
  </si>
  <si>
    <t xml:space="preserve">   Pogrebne usluge - prijevoz</t>
  </si>
  <si>
    <t xml:space="preserve">   Pogrebna oprema </t>
  </si>
  <si>
    <t xml:space="preserve">   Izrada grobnica i grobnih okvira </t>
  </si>
  <si>
    <t xml:space="preserve">   Naknada za radove na groblju </t>
  </si>
  <si>
    <t xml:space="preserve">  Mjesečne parkirne karte </t>
  </si>
  <si>
    <t xml:space="preserve">   Dnevne parkirne karte </t>
  </si>
  <si>
    <t xml:space="preserve">   Satne parkirne karte </t>
  </si>
  <si>
    <t xml:space="preserve">   SMS satne parkirne karte </t>
  </si>
  <si>
    <t xml:space="preserve">   Ostali prihodi (godišnje karte, INO i dr.)</t>
  </si>
  <si>
    <t xml:space="preserve">   Prodaja blokova za tržnicu </t>
  </si>
  <si>
    <t xml:space="preserve">   Mjesečna naknada za korištenje klupa</t>
  </si>
  <si>
    <t xml:space="preserve">   Najam štandova i prod.prostora na tržnici</t>
  </si>
  <si>
    <t xml:space="preserve">   Zakup parkir. prostora na tržnici</t>
  </si>
  <si>
    <t xml:space="preserve">   subvencija Grad, Dom Ljupina, naplata šteta i dr.</t>
  </si>
  <si>
    <t xml:space="preserve">   kamate, tečajne razlike</t>
  </si>
  <si>
    <t xml:space="preserve">   Troškovi materijala </t>
  </si>
  <si>
    <t xml:space="preserve">   Troškovi goriva i energije </t>
  </si>
  <si>
    <t xml:space="preserve">   Rezervni dijelovi </t>
  </si>
  <si>
    <t xml:space="preserve">   Otpis SI i auto guma</t>
  </si>
  <si>
    <t xml:space="preserve">   Usluge na izradi proizvoda (usluge kooperanata)</t>
  </si>
  <si>
    <t xml:space="preserve">   Usluge održavanja </t>
  </si>
  <si>
    <t xml:space="preserve">   Zakupnine i najamnine </t>
  </si>
  <si>
    <t xml:space="preserve">   Komunalne usluge </t>
  </si>
  <si>
    <t xml:space="preserve">   Zdravstvene usluge</t>
  </si>
  <si>
    <t xml:space="preserve">   Bankarske usluge i usluge platnog prometa </t>
  </si>
  <si>
    <t xml:space="preserve">   Premije osiguranja </t>
  </si>
  <si>
    <t xml:space="preserve">   Naknada za korištenje intel.prava vlasništva </t>
  </si>
  <si>
    <t xml:space="preserve">   Usluge obrade podataka</t>
  </si>
  <si>
    <r>
      <t xml:space="preserve">   Naknada za ceste i tehnički pregled</t>
    </r>
    <r>
      <rPr>
        <sz val="10"/>
        <color theme="1"/>
        <rFont val="Calibri"/>
        <family val="2"/>
        <charset val="238"/>
        <scheme val="minor"/>
      </rPr>
      <t xml:space="preserve"> (za predmetna vozila)</t>
    </r>
  </si>
  <si>
    <t xml:space="preserve">   Ostale usluge </t>
  </si>
  <si>
    <t>Troškovi osoblja</t>
  </si>
  <si>
    <t xml:space="preserve">   Neto plaće</t>
  </si>
  <si>
    <t xml:space="preserve">   Troškovi poreza i doprinosa iz plaće</t>
  </si>
  <si>
    <t xml:space="preserve">   Doprinosi na plaće </t>
  </si>
  <si>
    <t xml:space="preserve">Ostali troškovi </t>
  </si>
  <si>
    <t xml:space="preserve">   Dnevnice za službena putovanja </t>
  </si>
  <si>
    <t xml:space="preserve">   Tr. prijevoza i smješt. na služb. putovanju </t>
  </si>
  <si>
    <t xml:space="preserve">   Troškovi prijevoza radnika s posla i na posao</t>
  </si>
  <si>
    <t xml:space="preserve">   Prigodne nagrade i darovi radnicima</t>
  </si>
  <si>
    <t xml:space="preserve">   Troškovi stručnog usavršavanja radnika</t>
  </si>
  <si>
    <t xml:space="preserve">   Troškovi reprezentacije</t>
  </si>
  <si>
    <t xml:space="preserve">   Članarine i propisane naknade  </t>
  </si>
  <si>
    <t xml:space="preserve">   Troškovi stručne literature i tiska</t>
  </si>
  <si>
    <t xml:space="preserve">   Troškovi zaštite na radu i okoliša  </t>
  </si>
  <si>
    <r>
      <t xml:space="preserve">   Naknada članovima Nadzornog odbora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</si>
  <si>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Ostali poslovmi rashodi</t>
  </si>
  <si>
    <t xml:space="preserve">5. </t>
  </si>
  <si>
    <t>6.</t>
  </si>
  <si>
    <t>PLAN 2022</t>
  </si>
  <si>
    <t>OSTVARENO U 2022.G.</t>
  </si>
  <si>
    <t xml:space="preserve">   Upravni sudski troškovi i takse</t>
  </si>
  <si>
    <t>Tomislav Grašar, dipl.oec.</t>
  </si>
  <si>
    <t xml:space="preserve">   PTT usluge, prijevozne usluge</t>
  </si>
  <si>
    <t xml:space="preserve">Poslovni plan za 2022.g. realiziran je u visini 101,5% u dijelu ukupnih prihoda i 101,0% u dijelu ukupnih rashoda uz određene korekcije na pojedinim pozicijama prihoda i rashoda </t>
  </si>
  <si>
    <t>UR.BROJ: 285/2023</t>
  </si>
  <si>
    <t>U Novoj Gradiški,  03.08.2023.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</si>
</sst>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Lucida Calligraphy"/>
      <family val="4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0" fontId="4" fillId="0" borderId="0" xfId="0" applyFont="1"/>
    <xf numFmtId="4" fontId="1" fillId="0" borderId="0" xfId="0" applyNumberFormat="1" applyFont="1"/>
    <xf numFmtId="0" fontId="0" fillId="0" borderId="8" xfId="0" applyBorder="1"/>
    <xf numFmtId="0" fontId="3" fillId="0" borderId="5" xfId="0" applyFont="1" applyBorder="1"/>
    <xf numFmtId="0" fontId="3" fillId="0" borderId="10" xfId="0" applyFont="1" applyBorder="1"/>
    <xf numFmtId="0" fontId="3" fillId="0" borderId="9" xfId="0" applyFont="1" applyBorder="1"/>
    <xf numFmtId="0" fontId="6" fillId="0" borderId="7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164" fontId="8" fillId="0" borderId="8" xfId="0" applyNumberFormat="1" applyFont="1" applyBorder="1" applyAlignment="1">
      <alignment horizontal="center"/>
    </xf>
    <xf numFmtId="0" fontId="9" fillId="0" borderId="7" xfId="0" applyFont="1" applyBorder="1"/>
    <xf numFmtId="164" fontId="7" fillId="0" borderId="8" xfId="0" applyNumberFormat="1" applyFont="1" applyBorder="1" applyAlignment="1">
      <alignment horizontal="center"/>
    </xf>
    <xf numFmtId="0" fontId="9" fillId="0" borderId="0" xfId="0" applyFont="1"/>
    <xf numFmtId="0" fontId="9" fillId="0" borderId="9" xfId="0" applyFont="1" applyBorder="1"/>
    <xf numFmtId="0" fontId="9" fillId="0" borderId="10" xfId="0" applyFont="1" applyBorder="1"/>
    <xf numFmtId="0" fontId="7" fillId="0" borderId="10" xfId="0" applyFont="1" applyBorder="1"/>
    <xf numFmtId="4" fontId="7" fillId="0" borderId="10" xfId="0" applyNumberFormat="1" applyFont="1" applyBorder="1"/>
    <xf numFmtId="164" fontId="7" fillId="0" borderId="1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/>
    <xf numFmtId="4" fontId="7" fillId="0" borderId="2" xfId="0" applyNumberFormat="1" applyFont="1" applyBorder="1"/>
    <xf numFmtId="4" fontId="6" fillId="0" borderId="2" xfId="0" applyNumberFormat="1" applyFont="1" applyBorder="1"/>
    <xf numFmtId="164" fontId="8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/>
    <xf numFmtId="4" fontId="7" fillId="0" borderId="5" xfId="0" applyNumberFormat="1" applyFont="1" applyBorder="1"/>
    <xf numFmtId="4" fontId="6" fillId="0" borderId="5" xfId="0" applyNumberFormat="1" applyFont="1" applyBorder="1"/>
    <xf numFmtId="164" fontId="8" fillId="0" borderId="6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164" fontId="7" fillId="0" borderId="6" xfId="0" applyNumberFormat="1" applyFont="1" applyBorder="1" applyAlignment="1">
      <alignment horizontal="center"/>
    </xf>
    <xf numFmtId="0" fontId="6" fillId="0" borderId="9" xfId="0" applyFont="1" applyBorder="1"/>
    <xf numFmtId="4" fontId="6" fillId="0" borderId="10" xfId="0" applyNumberFormat="1" applyFont="1" applyBorder="1"/>
    <xf numFmtId="164" fontId="8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7" xfId="0" applyFont="1" applyBorder="1"/>
    <xf numFmtId="0" fontId="7" fillId="0" borderId="8" xfId="0" applyFont="1" applyBorder="1"/>
    <xf numFmtId="0" fontId="7" fillId="0" borderId="11" xfId="0" applyFont="1" applyBorder="1"/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10" fillId="0" borderId="6" xfId="0" applyNumberFormat="1" applyFont="1" applyBorder="1" applyAlignment="1">
      <alignment horizontal="center"/>
    </xf>
    <xf numFmtId="4" fontId="9" fillId="0" borderId="0" xfId="0" applyNumberFormat="1" applyFont="1"/>
    <xf numFmtId="0" fontId="11" fillId="0" borderId="0" xfId="0" applyFont="1"/>
    <xf numFmtId="164" fontId="10" fillId="0" borderId="3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4" fontId="12" fillId="0" borderId="0" xfId="0" applyNumberFormat="1" applyFont="1"/>
    <xf numFmtId="164" fontId="12" fillId="0" borderId="8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4" fontId="12" fillId="0" borderId="2" xfId="0" applyNumberFormat="1" applyFont="1" applyBorder="1"/>
    <xf numFmtId="0" fontId="13" fillId="0" borderId="2" xfId="0" applyFont="1" applyBorder="1"/>
    <xf numFmtId="4" fontId="13" fillId="0" borderId="2" xfId="0" applyNumberFormat="1" applyFont="1" applyBorder="1"/>
    <xf numFmtId="0" fontId="12" fillId="0" borderId="5" xfId="0" applyFont="1" applyBorder="1"/>
    <xf numFmtId="0" fontId="13" fillId="0" borderId="5" xfId="0" applyFont="1" applyBorder="1"/>
    <xf numFmtId="4" fontId="13" fillId="0" borderId="5" xfId="0" applyNumberFormat="1" applyFont="1" applyBorder="1"/>
    <xf numFmtId="4" fontId="12" fillId="0" borderId="5" xfId="0" applyNumberFormat="1" applyFont="1" applyBorder="1"/>
    <xf numFmtId="0" fontId="7" fillId="0" borderId="3" xfId="0" applyFont="1" applyBorder="1"/>
    <xf numFmtId="0" fontId="0" fillId="0" borderId="2" xfId="0" applyBorder="1"/>
    <xf numFmtId="0" fontId="2" fillId="0" borderId="2" xfId="0" applyFont="1" applyBorder="1"/>
    <xf numFmtId="0" fontId="3" fillId="0" borderId="1" xfId="0" applyFont="1" applyBorder="1"/>
    <xf numFmtId="164" fontId="13" fillId="0" borderId="3" xfId="0" applyNumberFormat="1" applyFont="1" applyBorder="1" applyAlignment="1">
      <alignment horizontal="center"/>
    </xf>
    <xf numFmtId="0" fontId="10" fillId="0" borderId="2" xfId="0" applyFont="1" applyBorder="1"/>
    <xf numFmtId="0" fontId="2" fillId="0" borderId="1" xfId="0" applyFont="1" applyBorder="1" applyAlignment="1">
      <alignment horizontal="left"/>
    </xf>
    <xf numFmtId="164" fontId="13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5" xfId="0" applyFont="1" applyBorder="1"/>
    <xf numFmtId="4" fontId="2" fillId="0" borderId="5" xfId="0" applyNumberFormat="1" applyFont="1" applyBorder="1"/>
    <xf numFmtId="164" fontId="12" fillId="0" borderId="3" xfId="0" applyNumberFormat="1" applyFont="1" applyBorder="1" applyAlignment="1">
      <alignment horizont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4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4" fontId="15" fillId="0" borderId="0" xfId="0" applyNumberFormat="1" applyFont="1"/>
    <xf numFmtId="4" fontId="16" fillId="0" borderId="0" xfId="0" applyNumberFormat="1" applyFont="1"/>
    <xf numFmtId="4" fontId="16" fillId="0" borderId="10" xfId="0" applyNumberFormat="1" applyFont="1" applyBorder="1"/>
    <xf numFmtId="4" fontId="15" fillId="0" borderId="2" xfId="0" applyNumberFormat="1" applyFont="1" applyBorder="1"/>
    <xf numFmtId="4" fontId="15" fillId="0" borderId="5" xfId="0" applyNumberFormat="1" applyFont="1" applyBorder="1"/>
    <xf numFmtId="4" fontId="16" fillId="0" borderId="5" xfId="0" applyNumberFormat="1" applyFont="1" applyBorder="1"/>
    <xf numFmtId="4" fontId="15" fillId="0" borderId="10" xfId="0" applyNumberFormat="1" applyFont="1" applyBorder="1"/>
    <xf numFmtId="4" fontId="15" fillId="0" borderId="2" xfId="0" applyNumberFormat="1" applyFont="1" applyBorder="1" applyAlignment="1">
      <alignment vertical="center"/>
    </xf>
    <xf numFmtId="0" fontId="16" fillId="0" borderId="0" xfId="0" applyFont="1"/>
    <xf numFmtId="0" fontId="16" fillId="0" borderId="10" xfId="0" applyFont="1" applyBorder="1"/>
    <xf numFmtId="0" fontId="16" fillId="0" borderId="2" xfId="0" applyFont="1" applyBorder="1"/>
    <xf numFmtId="4" fontId="16" fillId="0" borderId="2" xfId="0" applyNumberFormat="1" applyFont="1" applyBorder="1"/>
    <xf numFmtId="4" fontId="15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view="pageLayout" topLeftCell="A85" zoomScaleNormal="100" workbookViewId="0">
      <selection activeCell="A87" sqref="A87"/>
    </sheetView>
  </sheetViews>
  <sheetFormatPr defaultRowHeight="15" x14ac:dyDescent="0.25"/>
  <cols>
    <col min="1" max="1" width="6" customWidth="1"/>
    <col min="4" max="4" width="9.28515625" customWidth="1"/>
    <col min="6" max="6" width="10.42578125" customWidth="1"/>
    <col min="7" max="7" width="1.85546875" customWidth="1"/>
    <col min="8" max="8" width="12.140625" customWidth="1"/>
    <col min="9" max="9" width="14.140625" customWidth="1"/>
    <col min="10" max="10" width="15.5703125" customWidth="1"/>
    <col min="11" max="11" width="12.85546875" customWidth="1"/>
    <col min="13" max="13" width="11.7109375" bestFit="1" customWidth="1"/>
  </cols>
  <sheetData>
    <row r="1" spans="1:11" ht="15.75" x14ac:dyDescent="0.25">
      <c r="A1" s="4" t="s">
        <v>56</v>
      </c>
      <c r="B1" s="4"/>
      <c r="C1" s="4"/>
      <c r="D1" s="4"/>
      <c r="E1" s="4"/>
      <c r="F1" s="4"/>
    </row>
    <row r="2" spans="1:11" ht="15.75" x14ac:dyDescent="0.25">
      <c r="A2" s="4" t="s">
        <v>57</v>
      </c>
      <c r="B2" s="4"/>
      <c r="C2" s="4"/>
      <c r="D2" s="4"/>
      <c r="E2" s="4"/>
      <c r="F2" s="4"/>
    </row>
    <row r="4" spans="1:11" ht="26.25" x14ac:dyDescent="0.25">
      <c r="A4" s="5"/>
      <c r="B4" s="122"/>
      <c r="C4" s="122"/>
      <c r="D4" s="122"/>
      <c r="E4" s="122"/>
      <c r="F4" s="122"/>
      <c r="G4" s="122"/>
      <c r="H4" s="122"/>
      <c r="I4" s="107" t="s">
        <v>118</v>
      </c>
      <c r="J4" s="73" t="s">
        <v>119</v>
      </c>
      <c r="K4" s="74" t="s">
        <v>58</v>
      </c>
    </row>
    <row r="5" spans="1:11" x14ac:dyDescent="0.25">
      <c r="A5" s="6" t="s">
        <v>0</v>
      </c>
      <c r="B5" s="7" t="s">
        <v>1</v>
      </c>
      <c r="C5" s="8"/>
      <c r="D5" s="8"/>
      <c r="E5" s="8"/>
      <c r="F5" s="8"/>
      <c r="G5" s="8"/>
      <c r="H5" s="9"/>
      <c r="I5" s="9"/>
      <c r="J5" s="10"/>
      <c r="K5" s="11"/>
    </row>
    <row r="6" spans="1:11" ht="14.45" customHeight="1" x14ac:dyDescent="0.25">
      <c r="A6" s="12" t="s">
        <v>2</v>
      </c>
      <c r="B6" s="13" t="s">
        <v>3</v>
      </c>
      <c r="C6" s="13"/>
      <c r="D6" s="1"/>
      <c r="E6" s="1"/>
      <c r="F6" s="1"/>
      <c r="G6" s="1"/>
      <c r="H6" s="14"/>
      <c r="I6" s="14"/>
      <c r="K6" s="15"/>
    </row>
    <row r="7" spans="1:11" ht="14.45" customHeight="1" x14ac:dyDescent="0.25">
      <c r="A7" s="19" t="s">
        <v>4</v>
      </c>
      <c r="B7" s="20" t="s">
        <v>5</v>
      </c>
      <c r="C7" s="21"/>
      <c r="D7" s="21"/>
      <c r="E7" s="21"/>
      <c r="F7" s="21"/>
      <c r="G7" s="21"/>
      <c r="H7" s="22"/>
      <c r="I7" s="23">
        <v>5512000</v>
      </c>
      <c r="J7" s="109">
        <v>5511930.0800000001</v>
      </c>
      <c r="K7" s="24">
        <f>J7/I7*100</f>
        <v>99.998731494920179</v>
      </c>
    </row>
    <row r="8" spans="1:11" ht="14.45" customHeight="1" x14ac:dyDescent="0.25">
      <c r="A8" s="25" t="s">
        <v>6</v>
      </c>
      <c r="B8" s="21" t="s">
        <v>62</v>
      </c>
      <c r="C8" s="21"/>
      <c r="D8" s="21"/>
      <c r="E8" s="21"/>
      <c r="F8" s="21"/>
      <c r="G8" s="21"/>
      <c r="H8" s="22"/>
      <c r="I8" s="23"/>
      <c r="J8" s="110"/>
      <c r="K8" s="26"/>
    </row>
    <row r="9" spans="1:11" ht="14.45" customHeight="1" x14ac:dyDescent="0.25">
      <c r="A9" s="25" t="s">
        <v>7</v>
      </c>
      <c r="B9" s="27" t="s">
        <v>63</v>
      </c>
      <c r="C9" s="21"/>
      <c r="D9" s="21"/>
      <c r="E9" s="21"/>
      <c r="F9" s="21"/>
      <c r="G9" s="21"/>
      <c r="H9" s="22"/>
      <c r="I9" s="23"/>
      <c r="J9" s="110"/>
      <c r="K9" s="26"/>
    </row>
    <row r="10" spans="1:11" ht="14.45" customHeight="1" x14ac:dyDescent="0.25">
      <c r="A10" s="25" t="s">
        <v>8</v>
      </c>
      <c r="B10" s="27" t="s">
        <v>64</v>
      </c>
      <c r="C10" s="21"/>
      <c r="D10" s="21"/>
      <c r="E10" s="21"/>
      <c r="F10" s="21"/>
      <c r="G10" s="21"/>
      <c r="H10" s="22"/>
      <c r="I10" s="22"/>
      <c r="J10" s="110"/>
      <c r="K10" s="26"/>
    </row>
    <row r="11" spans="1:11" ht="14.45" customHeight="1" x14ac:dyDescent="0.25">
      <c r="A11" s="25" t="s">
        <v>9</v>
      </c>
      <c r="B11" s="21" t="s">
        <v>65</v>
      </c>
      <c r="C11" s="21"/>
      <c r="D11" s="21"/>
      <c r="E11" s="21"/>
      <c r="F11" s="21"/>
      <c r="G11" s="21"/>
      <c r="H11" s="22"/>
      <c r="I11" s="22"/>
      <c r="J11" s="110"/>
      <c r="K11" s="26"/>
    </row>
    <row r="12" spans="1:11" ht="14.45" customHeight="1" x14ac:dyDescent="0.25">
      <c r="A12" s="28" t="s">
        <v>10</v>
      </c>
      <c r="B12" s="29" t="s">
        <v>66</v>
      </c>
      <c r="C12" s="30"/>
      <c r="D12" s="30"/>
      <c r="E12" s="30"/>
      <c r="F12" s="30"/>
      <c r="G12" s="30"/>
      <c r="H12" s="31"/>
      <c r="I12" s="31"/>
      <c r="J12" s="111"/>
      <c r="K12" s="32"/>
    </row>
    <row r="13" spans="1:11" ht="14.45" customHeight="1" x14ac:dyDescent="0.25">
      <c r="A13" s="33" t="s">
        <v>11</v>
      </c>
      <c r="B13" s="34" t="s">
        <v>12</v>
      </c>
      <c r="C13" s="35"/>
      <c r="D13" s="35"/>
      <c r="E13" s="35"/>
      <c r="F13" s="35"/>
      <c r="G13" s="35"/>
      <c r="H13" s="36"/>
      <c r="I13" s="37">
        <v>420949</v>
      </c>
      <c r="J13" s="112">
        <v>420624</v>
      </c>
      <c r="K13" s="38">
        <f t="shared" ref="K13:K37" si="0">J13/I13*100</f>
        <v>99.922793497549591</v>
      </c>
    </row>
    <row r="14" spans="1:11" ht="14.45" customHeight="1" x14ac:dyDescent="0.25">
      <c r="A14" s="39"/>
      <c r="B14" s="40" t="s">
        <v>59</v>
      </c>
      <c r="C14" s="41"/>
      <c r="D14" s="41"/>
      <c r="E14" s="41"/>
      <c r="F14" s="41"/>
      <c r="G14" s="41"/>
      <c r="H14" s="42"/>
      <c r="I14" s="43">
        <v>105000</v>
      </c>
      <c r="J14" s="113">
        <v>109028.13</v>
      </c>
      <c r="K14" s="44">
        <f>J14/I14*100</f>
        <v>103.83631428571429</v>
      </c>
    </row>
    <row r="15" spans="1:11" ht="14.45" customHeight="1" x14ac:dyDescent="0.25">
      <c r="A15" s="39" t="s">
        <v>13</v>
      </c>
      <c r="B15" s="40" t="s">
        <v>14</v>
      </c>
      <c r="C15" s="41"/>
      <c r="D15" s="41"/>
      <c r="E15" s="41"/>
      <c r="F15" s="41"/>
      <c r="G15" s="41"/>
      <c r="H15" s="42"/>
      <c r="I15" s="43">
        <v>2500000</v>
      </c>
      <c r="J15" s="113">
        <v>2636794.13</v>
      </c>
      <c r="K15" s="44">
        <f t="shared" si="0"/>
        <v>105.47176519999999</v>
      </c>
    </row>
    <row r="16" spans="1:11" ht="14.45" customHeight="1" x14ac:dyDescent="0.25">
      <c r="A16" s="45" t="s">
        <v>15</v>
      </c>
      <c r="B16" s="21" t="s">
        <v>67</v>
      </c>
      <c r="C16" s="21"/>
      <c r="D16" s="21"/>
      <c r="E16" s="21"/>
      <c r="F16" s="21"/>
      <c r="G16" s="21"/>
      <c r="H16" s="22"/>
      <c r="I16" s="22"/>
      <c r="J16" s="110"/>
      <c r="K16" s="26"/>
    </row>
    <row r="17" spans="1:11" ht="14.45" customHeight="1" x14ac:dyDescent="0.25">
      <c r="A17" s="45" t="s">
        <v>16</v>
      </c>
      <c r="B17" s="21" t="s">
        <v>68</v>
      </c>
      <c r="C17" s="21"/>
      <c r="D17" s="21"/>
      <c r="E17" s="21"/>
      <c r="F17" s="21"/>
      <c r="G17" s="21"/>
      <c r="H17" s="22"/>
      <c r="I17" s="22"/>
      <c r="J17" s="110"/>
      <c r="K17" s="26"/>
    </row>
    <row r="18" spans="1:11" ht="14.45" customHeight="1" x14ac:dyDescent="0.25">
      <c r="A18" s="45" t="s">
        <v>17</v>
      </c>
      <c r="B18" s="21" t="s">
        <v>69</v>
      </c>
      <c r="C18" s="21"/>
      <c r="D18" s="21"/>
      <c r="E18" s="21"/>
      <c r="F18" s="21"/>
      <c r="G18" s="21"/>
      <c r="H18" s="22"/>
      <c r="I18" s="22"/>
      <c r="J18" s="110"/>
      <c r="K18" s="26"/>
    </row>
    <row r="19" spans="1:11" ht="14.45" customHeight="1" x14ac:dyDescent="0.25">
      <c r="A19" s="45" t="s">
        <v>18</v>
      </c>
      <c r="B19" s="21" t="s">
        <v>70</v>
      </c>
      <c r="C19" s="21"/>
      <c r="D19" s="21"/>
      <c r="E19" s="21"/>
      <c r="F19" s="21"/>
      <c r="G19" s="21"/>
      <c r="H19" s="22"/>
      <c r="I19" s="22"/>
      <c r="J19" s="110"/>
      <c r="K19" s="26"/>
    </row>
    <row r="20" spans="1:11" ht="14.45" customHeight="1" x14ac:dyDescent="0.25">
      <c r="A20" s="45" t="s">
        <v>19</v>
      </c>
      <c r="B20" s="21" t="s">
        <v>71</v>
      </c>
      <c r="C20" s="21"/>
      <c r="D20" s="21"/>
      <c r="E20" s="21"/>
      <c r="F20" s="21"/>
      <c r="G20" s="21"/>
      <c r="H20" s="22"/>
      <c r="I20" s="22"/>
      <c r="J20" s="110"/>
      <c r="K20" s="26"/>
    </row>
    <row r="21" spans="1:11" ht="14.45" customHeight="1" x14ac:dyDescent="0.25">
      <c r="A21" s="45" t="s">
        <v>20</v>
      </c>
      <c r="B21" s="21" t="s">
        <v>72</v>
      </c>
      <c r="C21" s="21"/>
      <c r="D21" s="21"/>
      <c r="E21" s="21"/>
      <c r="F21" s="21"/>
      <c r="G21" s="21"/>
      <c r="H21" s="22"/>
      <c r="I21" s="22"/>
      <c r="J21" s="110"/>
      <c r="K21" s="26"/>
    </row>
    <row r="22" spans="1:11" ht="14.45" customHeight="1" x14ac:dyDescent="0.25">
      <c r="A22" s="46" t="s">
        <v>21</v>
      </c>
      <c r="B22" s="30" t="s">
        <v>73</v>
      </c>
      <c r="C22" s="30"/>
      <c r="D22" s="30"/>
      <c r="E22" s="30"/>
      <c r="F22" s="30"/>
      <c r="G22" s="30"/>
      <c r="H22" s="31"/>
      <c r="I22" s="31"/>
      <c r="J22" s="111"/>
      <c r="K22" s="32"/>
    </row>
    <row r="23" spans="1:11" ht="14.45" customHeight="1" x14ac:dyDescent="0.25">
      <c r="A23" s="39" t="s">
        <v>22</v>
      </c>
      <c r="B23" s="40" t="s">
        <v>23</v>
      </c>
      <c r="C23" s="41"/>
      <c r="D23" s="41"/>
      <c r="E23" s="41"/>
      <c r="F23" s="41"/>
      <c r="G23" s="41"/>
      <c r="H23" s="42"/>
      <c r="I23" s="43">
        <v>1030000</v>
      </c>
      <c r="J23" s="113">
        <v>1041322.44</v>
      </c>
      <c r="K23" s="44">
        <f t="shared" si="0"/>
        <v>101.09926601941748</v>
      </c>
    </row>
    <row r="24" spans="1:11" ht="14.45" customHeight="1" x14ac:dyDescent="0.25">
      <c r="A24" s="45" t="s">
        <v>24</v>
      </c>
      <c r="B24" s="21" t="s">
        <v>74</v>
      </c>
      <c r="C24" s="21"/>
      <c r="D24" s="21"/>
      <c r="E24" s="21"/>
      <c r="F24" s="21"/>
      <c r="G24" s="21"/>
      <c r="H24" s="22"/>
      <c r="I24" s="22"/>
      <c r="J24" s="110"/>
      <c r="K24" s="26"/>
    </row>
    <row r="25" spans="1:11" ht="14.45" customHeight="1" x14ac:dyDescent="0.25">
      <c r="A25" s="45" t="s">
        <v>25</v>
      </c>
      <c r="B25" s="21" t="s">
        <v>75</v>
      </c>
      <c r="C25" s="21"/>
      <c r="D25" s="21"/>
      <c r="E25" s="21"/>
      <c r="F25" s="21"/>
      <c r="G25" s="21"/>
      <c r="H25" s="22"/>
      <c r="I25" s="22"/>
      <c r="J25" s="110"/>
      <c r="K25" s="26"/>
    </row>
    <row r="26" spans="1:11" ht="14.45" customHeight="1" x14ac:dyDescent="0.25">
      <c r="A26" s="45" t="s">
        <v>26</v>
      </c>
      <c r="B26" s="21" t="s">
        <v>76</v>
      </c>
      <c r="C26" s="21"/>
      <c r="D26" s="21"/>
      <c r="E26" s="21"/>
      <c r="F26" s="21"/>
      <c r="G26" s="21"/>
      <c r="H26" s="22"/>
      <c r="I26" s="22"/>
      <c r="J26" s="110"/>
      <c r="K26" s="26"/>
    </row>
    <row r="27" spans="1:11" ht="14.45" customHeight="1" x14ac:dyDescent="0.25">
      <c r="A27" s="45" t="s">
        <v>27</v>
      </c>
      <c r="B27" s="21" t="s">
        <v>77</v>
      </c>
      <c r="C27" s="21"/>
      <c r="D27" s="21"/>
      <c r="E27" s="21"/>
      <c r="F27" s="21"/>
      <c r="G27" s="21"/>
      <c r="H27" s="22"/>
      <c r="I27" s="22"/>
      <c r="J27" s="110"/>
      <c r="K27" s="26"/>
    </row>
    <row r="28" spans="1:11" ht="14.45" customHeight="1" x14ac:dyDescent="0.25">
      <c r="A28" s="46" t="s">
        <v>28</v>
      </c>
      <c r="B28" s="30" t="s">
        <v>78</v>
      </c>
      <c r="C28" s="30"/>
      <c r="D28" s="30"/>
      <c r="E28" s="30"/>
      <c r="F28" s="30"/>
      <c r="G28" s="30"/>
      <c r="H28" s="31"/>
      <c r="I28" s="31"/>
      <c r="J28" s="111"/>
      <c r="K28" s="32"/>
    </row>
    <row r="29" spans="1:11" ht="14.45" customHeight="1" x14ac:dyDescent="0.25">
      <c r="A29" s="39" t="s">
        <v>29</v>
      </c>
      <c r="B29" s="40" t="s">
        <v>30</v>
      </c>
      <c r="C29" s="41"/>
      <c r="D29" s="41"/>
      <c r="E29" s="41"/>
      <c r="F29" s="41"/>
      <c r="G29" s="41"/>
      <c r="H29" s="42"/>
      <c r="I29" s="43">
        <v>250000</v>
      </c>
      <c r="J29" s="113">
        <v>244986.88</v>
      </c>
      <c r="K29" s="44">
        <f t="shared" si="0"/>
        <v>97.994752000000005</v>
      </c>
    </row>
    <row r="30" spans="1:11" ht="14.45" customHeight="1" x14ac:dyDescent="0.25">
      <c r="A30" s="45" t="s">
        <v>31</v>
      </c>
      <c r="B30" s="21" t="s">
        <v>79</v>
      </c>
      <c r="C30" s="21"/>
      <c r="D30" s="21"/>
      <c r="E30" s="21"/>
      <c r="F30" s="21"/>
      <c r="G30" s="21"/>
      <c r="H30" s="22"/>
      <c r="I30" s="22"/>
      <c r="J30" s="110"/>
      <c r="K30" s="26"/>
    </row>
    <row r="31" spans="1:11" ht="14.45" customHeight="1" x14ac:dyDescent="0.25">
      <c r="A31" s="45" t="s">
        <v>32</v>
      </c>
      <c r="B31" s="21" t="s">
        <v>80</v>
      </c>
      <c r="C31" s="21"/>
      <c r="D31" s="21"/>
      <c r="E31" s="21"/>
      <c r="F31" s="21"/>
      <c r="G31" s="21"/>
      <c r="H31" s="22"/>
      <c r="I31" s="22"/>
      <c r="J31" s="110"/>
      <c r="K31" s="26"/>
    </row>
    <row r="32" spans="1:11" ht="14.45" customHeight="1" x14ac:dyDescent="0.25">
      <c r="A32" s="45" t="s">
        <v>33</v>
      </c>
      <c r="B32" s="21" t="s">
        <v>81</v>
      </c>
      <c r="C32" s="21"/>
      <c r="D32" s="21"/>
      <c r="E32" s="21"/>
      <c r="F32" s="21"/>
      <c r="G32" s="21"/>
      <c r="H32" s="22"/>
      <c r="I32" s="22"/>
      <c r="J32" s="110"/>
      <c r="K32" s="26"/>
    </row>
    <row r="33" spans="1:13" ht="14.45" customHeight="1" x14ac:dyDescent="0.25">
      <c r="A33" s="46" t="s">
        <v>34</v>
      </c>
      <c r="B33" s="30" t="s">
        <v>82</v>
      </c>
      <c r="C33" s="30"/>
      <c r="D33" s="30"/>
      <c r="E33" s="30"/>
      <c r="F33" s="30"/>
      <c r="G33" s="30"/>
      <c r="H33" s="31"/>
      <c r="I33" s="31"/>
      <c r="J33" s="111"/>
      <c r="K33" s="32"/>
    </row>
    <row r="34" spans="1:13" ht="14.45" customHeight="1" x14ac:dyDescent="0.25">
      <c r="A34" s="33" t="s">
        <v>116</v>
      </c>
      <c r="B34" s="34" t="s">
        <v>37</v>
      </c>
      <c r="C34" s="34"/>
      <c r="D34" s="34"/>
      <c r="E34" s="34"/>
      <c r="F34" s="35"/>
      <c r="G34" s="35"/>
      <c r="H34" s="36"/>
      <c r="I34" s="37">
        <v>100000</v>
      </c>
      <c r="J34" s="112">
        <v>105272</v>
      </c>
      <c r="K34" s="38">
        <f t="shared" si="0"/>
        <v>105.27200000000001</v>
      </c>
      <c r="M34" s="2"/>
    </row>
    <row r="35" spans="1:13" ht="14.45" customHeight="1" x14ac:dyDescent="0.25">
      <c r="A35" s="39" t="s">
        <v>117</v>
      </c>
      <c r="B35" s="40" t="s">
        <v>39</v>
      </c>
      <c r="C35" s="40"/>
      <c r="D35" s="40"/>
      <c r="E35" s="40"/>
      <c r="F35" s="41"/>
      <c r="G35" s="41"/>
      <c r="H35" s="42"/>
      <c r="I35" s="43"/>
      <c r="J35" s="114"/>
      <c r="K35" s="47"/>
    </row>
    <row r="36" spans="1:13" ht="14.45" customHeight="1" x14ac:dyDescent="0.25">
      <c r="A36" s="48"/>
      <c r="B36" s="29" t="s">
        <v>83</v>
      </c>
      <c r="C36" s="29"/>
      <c r="D36" s="29"/>
      <c r="E36" s="29"/>
      <c r="F36" s="29"/>
      <c r="G36" s="29"/>
      <c r="H36" s="31"/>
      <c r="I36" s="49">
        <v>411000</v>
      </c>
      <c r="J36" s="115">
        <v>410634.28</v>
      </c>
      <c r="K36" s="50">
        <f t="shared" si="0"/>
        <v>99.91101703163018</v>
      </c>
    </row>
    <row r="37" spans="1:13" ht="14.45" customHeight="1" x14ac:dyDescent="0.25">
      <c r="A37" s="108" t="s">
        <v>40</v>
      </c>
      <c r="B37" s="16" t="s">
        <v>41</v>
      </c>
      <c r="C37" s="16"/>
      <c r="D37" s="40"/>
      <c r="E37" s="40"/>
      <c r="F37" s="41"/>
      <c r="G37" s="41"/>
      <c r="H37" s="42"/>
      <c r="I37" s="43">
        <v>11000</v>
      </c>
      <c r="J37" s="113">
        <v>14899.46</v>
      </c>
      <c r="K37" s="44">
        <f t="shared" si="0"/>
        <v>135.44963636363636</v>
      </c>
    </row>
    <row r="38" spans="1:13" ht="14.45" customHeight="1" x14ac:dyDescent="0.25">
      <c r="A38" s="45"/>
      <c r="B38" s="27" t="s">
        <v>84</v>
      </c>
      <c r="C38" s="27"/>
      <c r="D38" s="27"/>
      <c r="E38" s="27"/>
      <c r="F38" s="21"/>
      <c r="G38" s="21"/>
      <c r="H38" s="22"/>
      <c r="I38" s="22"/>
      <c r="J38" s="110"/>
      <c r="K38" s="26"/>
    </row>
    <row r="39" spans="1:13" ht="25.5" customHeight="1" x14ac:dyDescent="0.25">
      <c r="A39" s="51"/>
      <c r="B39" s="66" t="s">
        <v>42</v>
      </c>
      <c r="C39" s="66"/>
      <c r="D39" s="66"/>
      <c r="E39" s="52"/>
      <c r="F39" s="52"/>
      <c r="G39" s="52"/>
      <c r="H39" s="53"/>
      <c r="I39" s="54">
        <f>SUM(I7:I37)</f>
        <v>10339949</v>
      </c>
      <c r="J39" s="116">
        <f>SUM(J7:J37)</f>
        <v>10495491.4</v>
      </c>
      <c r="K39" s="75">
        <f>J39/I39*100</f>
        <v>101.50428594957286</v>
      </c>
    </row>
    <row r="40" spans="1:13" x14ac:dyDescent="0.25">
      <c r="A40" s="63" t="s">
        <v>43</v>
      </c>
      <c r="B40" s="3" t="s">
        <v>44</v>
      </c>
      <c r="C40" s="3"/>
      <c r="F40" s="21"/>
      <c r="G40" s="21"/>
      <c r="H40" s="22"/>
      <c r="I40" s="22"/>
      <c r="J40" s="117"/>
      <c r="K40" s="64"/>
    </row>
    <row r="41" spans="1:13" x14ac:dyDescent="0.25">
      <c r="A41" s="18" t="s">
        <v>45</v>
      </c>
      <c r="B41" s="17" t="s">
        <v>46</v>
      </c>
      <c r="C41" s="17"/>
      <c r="D41" s="30"/>
      <c r="E41" s="30"/>
      <c r="F41" s="30"/>
      <c r="G41" s="30"/>
      <c r="H41" s="31"/>
      <c r="I41" s="31"/>
      <c r="J41" s="118"/>
      <c r="K41" s="65"/>
    </row>
    <row r="42" spans="1:13" x14ac:dyDescent="0.25">
      <c r="A42" s="33" t="s">
        <v>47</v>
      </c>
      <c r="B42" s="34" t="s">
        <v>60</v>
      </c>
      <c r="C42" s="34"/>
      <c r="D42" s="35"/>
      <c r="E42" s="35"/>
      <c r="F42" s="35"/>
      <c r="G42" s="35"/>
      <c r="H42" s="36"/>
      <c r="I42" s="36"/>
      <c r="J42" s="119"/>
      <c r="K42" s="88"/>
      <c r="M42" s="2"/>
    </row>
    <row r="43" spans="1:13" x14ac:dyDescent="0.25">
      <c r="A43" s="91"/>
      <c r="B43" s="80" t="s">
        <v>85</v>
      </c>
      <c r="C43" s="82"/>
      <c r="D43" s="82"/>
      <c r="E43" s="35"/>
      <c r="F43" s="35"/>
      <c r="G43" s="35"/>
      <c r="H43" s="36"/>
      <c r="I43" s="81">
        <v>750000</v>
      </c>
      <c r="J43" s="120">
        <v>763898.14</v>
      </c>
      <c r="K43" s="99">
        <f>J43/I43*100</f>
        <v>101.85308533333333</v>
      </c>
    </row>
    <row r="44" spans="1:13" x14ac:dyDescent="0.25">
      <c r="A44" s="91"/>
      <c r="B44" s="80" t="s">
        <v>86</v>
      </c>
      <c r="C44" s="82"/>
      <c r="D44" s="82"/>
      <c r="E44" s="35"/>
      <c r="F44" s="35"/>
      <c r="G44" s="35"/>
      <c r="H44" s="36"/>
      <c r="I44" s="81">
        <v>390000</v>
      </c>
      <c r="J44" s="120">
        <v>398701.08</v>
      </c>
      <c r="K44" s="99">
        <f t="shared" ref="K44:K46" si="1">J44/I44*100</f>
        <v>102.23104615384615</v>
      </c>
    </row>
    <row r="45" spans="1:13" x14ac:dyDescent="0.25">
      <c r="A45" s="91"/>
      <c r="B45" s="80" t="s">
        <v>87</v>
      </c>
      <c r="C45" s="82"/>
      <c r="D45" s="82"/>
      <c r="E45" s="35"/>
      <c r="F45" s="35"/>
      <c r="G45" s="35"/>
      <c r="H45" s="36"/>
      <c r="I45" s="81">
        <v>95000</v>
      </c>
      <c r="J45" s="120">
        <v>87345.31</v>
      </c>
      <c r="K45" s="99">
        <f t="shared" si="1"/>
        <v>91.942431578947364</v>
      </c>
    </row>
    <row r="46" spans="1:13" x14ac:dyDescent="0.25">
      <c r="A46" s="63"/>
      <c r="B46" s="78" t="s">
        <v>88</v>
      </c>
      <c r="C46" s="79"/>
      <c r="D46" s="79"/>
      <c r="E46" s="21"/>
      <c r="F46" s="21"/>
      <c r="G46" s="21"/>
      <c r="H46" s="22"/>
      <c r="I46" s="76">
        <v>45000</v>
      </c>
      <c r="J46" s="110">
        <v>21462.59</v>
      </c>
      <c r="K46" s="77">
        <f t="shared" si="1"/>
        <v>47.694644444444442</v>
      </c>
    </row>
    <row r="47" spans="1:13" ht="17.25" customHeight="1" x14ac:dyDescent="0.25">
      <c r="A47" s="55" t="s">
        <v>13</v>
      </c>
      <c r="B47" s="40" t="s">
        <v>48</v>
      </c>
      <c r="C47" s="40"/>
      <c r="D47" s="43"/>
      <c r="E47" s="40"/>
      <c r="F47" s="40"/>
      <c r="G47" s="40"/>
      <c r="H47" s="40"/>
      <c r="I47" s="87">
        <v>265000</v>
      </c>
      <c r="J47" s="114">
        <v>193993</v>
      </c>
      <c r="K47" s="95">
        <f t="shared" ref="K47:K51" si="2">J47/I47*100</f>
        <v>73.204905660377364</v>
      </c>
    </row>
    <row r="48" spans="1:13" ht="21" customHeight="1" x14ac:dyDescent="0.25">
      <c r="A48" s="55" t="s">
        <v>22</v>
      </c>
      <c r="B48" s="40" t="s">
        <v>61</v>
      </c>
      <c r="C48" s="40"/>
      <c r="D48" s="43"/>
      <c r="E48" s="40"/>
      <c r="F48" s="40"/>
      <c r="G48" s="40"/>
      <c r="H48" s="40"/>
      <c r="I48" s="43"/>
      <c r="J48" s="113"/>
      <c r="K48" s="68"/>
      <c r="M48" s="2"/>
    </row>
    <row r="49" spans="1:13" ht="14.45" customHeight="1" x14ac:dyDescent="0.25">
      <c r="A49" s="58"/>
      <c r="B49" s="80" t="s">
        <v>122</v>
      </c>
      <c r="C49" s="80"/>
      <c r="D49" s="81"/>
      <c r="E49" s="80"/>
      <c r="F49" s="80"/>
      <c r="G49" s="80"/>
      <c r="H49" s="80"/>
      <c r="I49" s="81">
        <v>60000</v>
      </c>
      <c r="J49" s="120">
        <v>60792.52</v>
      </c>
      <c r="K49" s="92">
        <f t="shared" si="2"/>
        <v>101.32086666666666</v>
      </c>
    </row>
    <row r="50" spans="1:13" ht="14.45" customHeight="1" x14ac:dyDescent="0.25">
      <c r="A50" s="55"/>
      <c r="B50" s="84" t="s">
        <v>89</v>
      </c>
      <c r="C50" s="85"/>
      <c r="D50" s="86"/>
      <c r="E50" s="85"/>
      <c r="F50" s="85"/>
      <c r="G50" s="85"/>
      <c r="H50" s="85"/>
      <c r="I50" s="87">
        <v>1000000</v>
      </c>
      <c r="J50" s="114">
        <v>1031943.33</v>
      </c>
      <c r="K50" s="95">
        <f t="shared" si="2"/>
        <v>103.194333</v>
      </c>
    </row>
    <row r="51" spans="1:13" ht="14.45" customHeight="1" x14ac:dyDescent="0.25">
      <c r="A51" s="55"/>
      <c r="B51" s="84" t="s">
        <v>90</v>
      </c>
      <c r="C51" s="84"/>
      <c r="D51" s="87"/>
      <c r="E51" s="85"/>
      <c r="F51" s="85"/>
      <c r="G51" s="85"/>
      <c r="H51" s="85"/>
      <c r="I51" s="87">
        <v>170000</v>
      </c>
      <c r="J51" s="114">
        <v>172953.15</v>
      </c>
      <c r="K51" s="95">
        <f t="shared" si="2"/>
        <v>101.73714705882352</v>
      </c>
    </row>
    <row r="52" spans="1:13" ht="14.45" customHeight="1" x14ac:dyDescent="0.25">
      <c r="A52" s="58"/>
      <c r="B52" s="80" t="s">
        <v>91</v>
      </c>
      <c r="C52" s="82"/>
      <c r="D52" s="83"/>
      <c r="E52" s="82"/>
      <c r="F52" s="82"/>
      <c r="G52" s="82"/>
      <c r="H52" s="82"/>
      <c r="I52" s="81">
        <v>224000</v>
      </c>
      <c r="J52" s="120">
        <v>223644.2</v>
      </c>
      <c r="K52" s="92">
        <f t="shared" ref="K52:K78" si="3">J52/I52*100</f>
        <v>99.841160714285721</v>
      </c>
    </row>
    <row r="53" spans="1:13" ht="14.45" customHeight="1" x14ac:dyDescent="0.25">
      <c r="A53" s="55"/>
      <c r="B53" s="84" t="s">
        <v>92</v>
      </c>
      <c r="C53" s="85"/>
      <c r="D53" s="86"/>
      <c r="E53" s="85"/>
      <c r="F53" s="85"/>
      <c r="G53" s="85"/>
      <c r="H53" s="85"/>
      <c r="I53" s="87">
        <v>87500</v>
      </c>
      <c r="J53" s="114">
        <v>188275.17</v>
      </c>
      <c r="K53" s="95">
        <f t="shared" si="3"/>
        <v>215.17162285714289</v>
      </c>
    </row>
    <row r="54" spans="1:13" ht="14.45" customHeight="1" x14ac:dyDescent="0.25">
      <c r="A54" s="55"/>
      <c r="B54" s="84" t="s">
        <v>93</v>
      </c>
      <c r="C54" s="85"/>
      <c r="D54" s="86"/>
      <c r="E54" s="85"/>
      <c r="F54" s="85"/>
      <c r="G54" s="85"/>
      <c r="H54" s="85"/>
      <c r="I54" s="87">
        <v>2500</v>
      </c>
      <c r="J54" s="114">
        <v>4137.3999999999996</v>
      </c>
      <c r="K54" s="95">
        <f t="shared" si="3"/>
        <v>165.49599999999998</v>
      </c>
    </row>
    <row r="55" spans="1:13" ht="14.45" customHeight="1" x14ac:dyDescent="0.25">
      <c r="A55" s="58"/>
      <c r="B55" s="80" t="s">
        <v>94</v>
      </c>
      <c r="C55" s="80"/>
      <c r="D55" s="81"/>
      <c r="E55" s="80"/>
      <c r="F55" s="80"/>
      <c r="G55" s="80"/>
      <c r="H55" s="82"/>
      <c r="I55" s="81">
        <v>30000</v>
      </c>
      <c r="J55" s="120">
        <v>42915.82</v>
      </c>
      <c r="K55" s="92">
        <f t="shared" si="3"/>
        <v>143.05273333333332</v>
      </c>
    </row>
    <row r="56" spans="1:13" ht="14.45" customHeight="1" x14ac:dyDescent="0.25">
      <c r="A56" s="58"/>
      <c r="B56" s="80" t="s">
        <v>95</v>
      </c>
      <c r="C56" s="80"/>
      <c r="D56" s="81"/>
      <c r="E56" s="80"/>
      <c r="F56" s="80"/>
      <c r="G56" s="80"/>
      <c r="H56" s="82"/>
      <c r="I56" s="81">
        <v>105000</v>
      </c>
      <c r="J56" s="120">
        <v>103830.75</v>
      </c>
      <c r="K56" s="92">
        <f t="shared" si="3"/>
        <v>98.886428571428581</v>
      </c>
    </row>
    <row r="57" spans="1:13" ht="14.45" customHeight="1" x14ac:dyDescent="0.25">
      <c r="A57" s="58"/>
      <c r="B57" s="80" t="s">
        <v>96</v>
      </c>
      <c r="C57" s="80"/>
      <c r="D57" s="81"/>
      <c r="E57" s="80"/>
      <c r="F57" s="80"/>
      <c r="G57" s="80"/>
      <c r="H57" s="82"/>
      <c r="I57" s="81">
        <v>50000</v>
      </c>
      <c r="J57" s="120">
        <v>48065.08</v>
      </c>
      <c r="K57" s="92">
        <f t="shared" si="3"/>
        <v>96.130160000000004</v>
      </c>
    </row>
    <row r="58" spans="1:13" ht="14.45" customHeight="1" x14ac:dyDescent="0.25">
      <c r="A58" s="58"/>
      <c r="B58" s="80" t="s">
        <v>97</v>
      </c>
      <c r="C58" s="80"/>
      <c r="D58" s="81"/>
      <c r="E58" s="80"/>
      <c r="F58" s="80"/>
      <c r="G58" s="80"/>
      <c r="H58" s="82"/>
      <c r="I58" s="81">
        <v>60000</v>
      </c>
      <c r="J58" s="120">
        <v>56675</v>
      </c>
      <c r="K58" s="92">
        <f t="shared" si="3"/>
        <v>94.458333333333329</v>
      </c>
    </row>
    <row r="59" spans="1:13" ht="14.45" customHeight="1" x14ac:dyDescent="0.25">
      <c r="A59" s="58"/>
      <c r="B59" s="80" t="s">
        <v>98</v>
      </c>
      <c r="C59" s="82"/>
      <c r="D59" s="83"/>
      <c r="E59" s="82"/>
      <c r="F59" s="82"/>
      <c r="G59" s="80"/>
      <c r="H59" s="82"/>
      <c r="I59" s="81">
        <v>30000</v>
      </c>
      <c r="J59" s="120">
        <v>23253.02</v>
      </c>
      <c r="K59" s="92">
        <f t="shared" si="3"/>
        <v>77.51006666666666</v>
      </c>
    </row>
    <row r="60" spans="1:13" ht="14.45" customHeight="1" x14ac:dyDescent="0.25">
      <c r="A60" s="58"/>
      <c r="B60" s="80" t="s">
        <v>99</v>
      </c>
      <c r="C60" s="89"/>
      <c r="D60" s="89"/>
      <c r="E60" s="89"/>
      <c r="F60" s="89"/>
      <c r="G60" s="82"/>
      <c r="H60" s="82"/>
      <c r="I60" s="81">
        <v>35550</v>
      </c>
      <c r="J60" s="120">
        <v>40769.4</v>
      </c>
      <c r="K60" s="92">
        <f t="shared" si="3"/>
        <v>114.68185654008438</v>
      </c>
    </row>
    <row r="61" spans="1:13" ht="17.25" customHeight="1" x14ac:dyDescent="0.25">
      <c r="A61" s="55" t="s">
        <v>29</v>
      </c>
      <c r="B61" s="90" t="s">
        <v>100</v>
      </c>
      <c r="C61" s="89"/>
      <c r="D61" s="89"/>
      <c r="E61" s="89"/>
      <c r="F61" s="89"/>
      <c r="G61" s="85"/>
      <c r="H61" s="85"/>
      <c r="I61" s="43"/>
      <c r="J61" s="113"/>
      <c r="K61" s="68"/>
      <c r="M61" s="2"/>
    </row>
    <row r="62" spans="1:13" ht="14.45" customHeight="1" x14ac:dyDescent="0.25">
      <c r="A62" s="55"/>
      <c r="B62" s="80" t="s">
        <v>101</v>
      </c>
      <c r="C62" s="89"/>
      <c r="D62" s="89"/>
      <c r="E62" s="89"/>
      <c r="F62" s="89"/>
      <c r="G62" s="85"/>
      <c r="H62" s="85"/>
      <c r="I62" s="87">
        <v>3655000</v>
      </c>
      <c r="J62" s="114">
        <v>3619021.27</v>
      </c>
      <c r="K62" s="95">
        <f t="shared" si="3"/>
        <v>99.015629822161415</v>
      </c>
      <c r="M62" s="2"/>
    </row>
    <row r="63" spans="1:13" ht="14.45" customHeight="1" x14ac:dyDescent="0.25">
      <c r="A63" s="55"/>
      <c r="B63" s="80" t="s">
        <v>102</v>
      </c>
      <c r="C63" s="89"/>
      <c r="D63" s="89"/>
      <c r="E63" s="89"/>
      <c r="F63" s="89"/>
      <c r="G63" s="85"/>
      <c r="H63" s="85"/>
      <c r="I63" s="87">
        <v>1150000</v>
      </c>
      <c r="J63" s="114">
        <v>1179365.8</v>
      </c>
      <c r="K63" s="95">
        <f t="shared" si="3"/>
        <v>102.55354782608697</v>
      </c>
    </row>
    <row r="64" spans="1:13" ht="14.45" customHeight="1" x14ac:dyDescent="0.25">
      <c r="A64" s="55"/>
      <c r="B64" s="78" t="s">
        <v>103</v>
      </c>
      <c r="G64" s="85"/>
      <c r="H64" s="85"/>
      <c r="I64" s="87">
        <v>770000</v>
      </c>
      <c r="J64" s="114">
        <v>791734.1</v>
      </c>
      <c r="K64" s="95">
        <f t="shared" si="3"/>
        <v>102.82261038961038</v>
      </c>
    </row>
    <row r="65" spans="1:13" ht="18" customHeight="1" x14ac:dyDescent="0.25">
      <c r="A65" s="33" t="s">
        <v>35</v>
      </c>
      <c r="B65" s="34" t="s">
        <v>49</v>
      </c>
      <c r="C65" s="34"/>
      <c r="D65" s="37"/>
      <c r="E65" s="34"/>
      <c r="F65" s="34"/>
      <c r="G65" s="34"/>
      <c r="H65" s="34"/>
      <c r="I65" s="81">
        <v>365000</v>
      </c>
      <c r="J65" s="120">
        <v>369530.77</v>
      </c>
      <c r="K65" s="92">
        <f t="shared" si="3"/>
        <v>101.24130684931507</v>
      </c>
    </row>
    <row r="66" spans="1:13" ht="18" customHeight="1" x14ac:dyDescent="0.25">
      <c r="A66" s="94" t="s">
        <v>36</v>
      </c>
      <c r="B66" s="93" t="s">
        <v>104</v>
      </c>
      <c r="C66" s="82"/>
      <c r="D66" s="83"/>
      <c r="E66" s="82"/>
      <c r="F66" s="83"/>
      <c r="G66" s="83"/>
      <c r="H66" s="83"/>
      <c r="I66" s="83"/>
      <c r="J66" s="120"/>
      <c r="K66" s="92"/>
      <c r="M66" s="2"/>
    </row>
    <row r="67" spans="1:13" ht="14.45" customHeight="1" x14ac:dyDescent="0.25">
      <c r="A67" s="58"/>
      <c r="B67" s="80" t="s">
        <v>105</v>
      </c>
      <c r="C67" s="80"/>
      <c r="D67" s="81"/>
      <c r="E67" s="80"/>
      <c r="F67" s="80"/>
      <c r="G67" s="34"/>
      <c r="H67" s="34"/>
      <c r="I67" s="81">
        <v>4500</v>
      </c>
      <c r="J67" s="120">
        <v>4544.8500000000004</v>
      </c>
      <c r="K67" s="92">
        <f t="shared" si="3"/>
        <v>100.99666666666667</v>
      </c>
    </row>
    <row r="68" spans="1:13" ht="14.45" customHeight="1" x14ac:dyDescent="0.25">
      <c r="A68" s="58"/>
      <c r="B68" s="80" t="s">
        <v>106</v>
      </c>
      <c r="C68" s="80"/>
      <c r="D68" s="81"/>
      <c r="E68" s="80"/>
      <c r="F68" s="80"/>
      <c r="G68" s="34"/>
      <c r="H68" s="34"/>
      <c r="I68" s="81">
        <v>12000</v>
      </c>
      <c r="J68" s="120">
        <v>10986.05</v>
      </c>
      <c r="K68" s="92">
        <f t="shared" si="3"/>
        <v>91.550416666666649</v>
      </c>
    </row>
    <row r="69" spans="1:13" ht="14.45" customHeight="1" x14ac:dyDescent="0.25">
      <c r="A69" s="58"/>
      <c r="B69" s="80" t="s">
        <v>107</v>
      </c>
      <c r="C69" s="80"/>
      <c r="D69" s="81"/>
      <c r="E69" s="80"/>
      <c r="F69" s="80"/>
      <c r="G69" s="34"/>
      <c r="H69" s="34"/>
      <c r="I69" s="81">
        <v>300000</v>
      </c>
      <c r="J69" s="120">
        <v>302560</v>
      </c>
      <c r="K69" s="92">
        <f t="shared" si="3"/>
        <v>100.85333333333332</v>
      </c>
    </row>
    <row r="70" spans="1:13" ht="14.45" customHeight="1" x14ac:dyDescent="0.25">
      <c r="A70" s="58"/>
      <c r="B70" s="80" t="s">
        <v>108</v>
      </c>
      <c r="C70" s="80"/>
      <c r="D70" s="81"/>
      <c r="E70" s="80"/>
      <c r="F70" s="80"/>
      <c r="G70" s="34"/>
      <c r="H70" s="34"/>
      <c r="I70" s="81">
        <v>489000</v>
      </c>
      <c r="J70" s="120">
        <v>499450</v>
      </c>
      <c r="K70" s="92">
        <f t="shared" si="3"/>
        <v>102.13701431492844</v>
      </c>
    </row>
    <row r="71" spans="1:13" ht="14.45" customHeight="1" x14ac:dyDescent="0.25">
      <c r="A71" s="46"/>
      <c r="B71" s="80" t="s">
        <v>109</v>
      </c>
      <c r="C71" s="80"/>
      <c r="D71" s="81"/>
      <c r="E71" s="80"/>
      <c r="F71" s="80"/>
      <c r="G71" s="34"/>
      <c r="H71" s="34"/>
      <c r="I71" s="81">
        <v>6830</v>
      </c>
      <c r="J71" s="120">
        <v>6830</v>
      </c>
      <c r="K71" s="92">
        <f t="shared" si="3"/>
        <v>100</v>
      </c>
    </row>
    <row r="72" spans="1:13" ht="14.45" customHeight="1" x14ac:dyDescent="0.25">
      <c r="A72" s="58"/>
      <c r="B72" s="80" t="s">
        <v>110</v>
      </c>
      <c r="C72" s="80"/>
      <c r="D72" s="81"/>
      <c r="E72" s="80"/>
      <c r="F72" s="80"/>
      <c r="G72" s="34"/>
      <c r="H72" s="34"/>
      <c r="I72" s="81">
        <v>35000</v>
      </c>
      <c r="J72" s="120">
        <v>33471.93</v>
      </c>
      <c r="K72" s="92">
        <f t="shared" si="3"/>
        <v>95.634085714285703</v>
      </c>
    </row>
    <row r="73" spans="1:13" ht="14.45" customHeight="1" x14ac:dyDescent="0.25">
      <c r="A73" s="56"/>
      <c r="B73" s="80" t="s">
        <v>111</v>
      </c>
      <c r="C73" s="80"/>
      <c r="D73" s="81"/>
      <c r="E73" s="80"/>
      <c r="F73" s="80"/>
      <c r="G73" s="34"/>
      <c r="H73" s="34"/>
      <c r="I73" s="81">
        <v>2500</v>
      </c>
      <c r="J73" s="120">
        <v>2518.92</v>
      </c>
      <c r="K73" s="92">
        <f t="shared" si="3"/>
        <v>100.7568</v>
      </c>
    </row>
    <row r="74" spans="1:13" ht="14.45" customHeight="1" x14ac:dyDescent="0.25">
      <c r="A74" s="58"/>
      <c r="B74" s="80" t="s">
        <v>114</v>
      </c>
      <c r="C74" s="82"/>
      <c r="D74" s="83"/>
      <c r="E74" s="82"/>
      <c r="F74" s="82"/>
      <c r="G74" s="35"/>
      <c r="H74" s="35"/>
      <c r="I74" s="81">
        <v>40500</v>
      </c>
      <c r="J74" s="120">
        <v>40570.75</v>
      </c>
      <c r="K74" s="92">
        <f t="shared" ref="K74:K75" si="4">J74/I74*100</f>
        <v>100.17469135802469</v>
      </c>
    </row>
    <row r="75" spans="1:13" ht="14.45" customHeight="1" x14ac:dyDescent="0.25">
      <c r="A75" s="58"/>
      <c r="B75" s="80" t="s">
        <v>120</v>
      </c>
      <c r="C75" s="82"/>
      <c r="D75" s="83"/>
      <c r="E75" s="82"/>
      <c r="F75" s="82"/>
      <c r="G75" s="35"/>
      <c r="H75" s="35"/>
      <c r="I75" s="81">
        <v>35000</v>
      </c>
      <c r="J75" s="120">
        <v>46460.47</v>
      </c>
      <c r="K75" s="92">
        <f t="shared" si="4"/>
        <v>132.74420000000001</v>
      </c>
    </row>
    <row r="76" spans="1:13" ht="14.45" customHeight="1" x14ac:dyDescent="0.25">
      <c r="A76" s="58"/>
      <c r="B76" s="80" t="s">
        <v>112</v>
      </c>
      <c r="C76" s="80"/>
      <c r="D76" s="81"/>
      <c r="E76" s="80"/>
      <c r="F76" s="80"/>
      <c r="G76" s="34"/>
      <c r="H76" s="34"/>
      <c r="I76" s="81">
        <v>1150</v>
      </c>
      <c r="J76" s="120">
        <v>1148.67</v>
      </c>
      <c r="K76" s="92">
        <f t="shared" si="3"/>
        <v>99.884347826086966</v>
      </c>
    </row>
    <row r="77" spans="1:13" ht="14.45" customHeight="1" x14ac:dyDescent="0.25">
      <c r="A77" s="57"/>
      <c r="B77" s="84" t="s">
        <v>113</v>
      </c>
      <c r="C77" s="84"/>
      <c r="D77" s="87"/>
      <c r="E77" s="84"/>
      <c r="F77" s="84"/>
      <c r="G77" s="40"/>
      <c r="H77" s="40"/>
      <c r="I77" s="87">
        <v>2100</v>
      </c>
      <c r="J77" s="114">
        <v>2091.19</v>
      </c>
      <c r="K77" s="95">
        <f t="shared" si="3"/>
        <v>99.58047619047619</v>
      </c>
    </row>
    <row r="78" spans="1:13" ht="14.45" customHeight="1" x14ac:dyDescent="0.25">
      <c r="A78" s="96" t="s">
        <v>38</v>
      </c>
      <c r="B78" s="97" t="s">
        <v>115</v>
      </c>
      <c r="C78" s="97"/>
      <c r="D78" s="98"/>
      <c r="E78" s="97"/>
      <c r="F78" s="97"/>
      <c r="G78" s="97"/>
      <c r="H78" s="97"/>
      <c r="I78" s="98">
        <v>35000</v>
      </c>
      <c r="J78" s="113">
        <v>34603.35</v>
      </c>
      <c r="K78" s="68">
        <f t="shared" si="3"/>
        <v>98.866714285714281</v>
      </c>
    </row>
    <row r="79" spans="1:13" x14ac:dyDescent="0.25">
      <c r="A79" s="91" t="s">
        <v>40</v>
      </c>
      <c r="B79" s="16" t="s">
        <v>50</v>
      </c>
      <c r="C79" s="16"/>
      <c r="D79" s="16"/>
      <c r="E79" s="40"/>
      <c r="F79" s="41"/>
      <c r="G79" s="41"/>
      <c r="H79" s="41"/>
      <c r="I79" s="43">
        <v>25000</v>
      </c>
      <c r="J79" s="113">
        <v>24909.55</v>
      </c>
      <c r="K79" s="68">
        <f t="shared" ref="K79:K80" si="5">J79/I79*100</f>
        <v>99.638199999999998</v>
      </c>
    </row>
    <row r="80" spans="1:13" ht="24.75" customHeight="1" x14ac:dyDescent="0.25">
      <c r="A80" s="59"/>
      <c r="B80" s="66" t="s">
        <v>51</v>
      </c>
      <c r="C80" s="66"/>
      <c r="D80" s="66"/>
      <c r="E80" s="52"/>
      <c r="F80" s="52"/>
      <c r="G80" s="52"/>
      <c r="H80" s="53"/>
      <c r="I80" s="54">
        <f>SUM(I43:I79)</f>
        <v>10328130</v>
      </c>
      <c r="J80" s="116">
        <f>SUM(J43:J79)</f>
        <v>10432452.630000001</v>
      </c>
      <c r="K80" s="71">
        <f t="shared" si="5"/>
        <v>101.01008246410532</v>
      </c>
    </row>
    <row r="81" spans="1:11" ht="24" customHeight="1" x14ac:dyDescent="0.25">
      <c r="A81" s="106"/>
      <c r="B81" s="67" t="s">
        <v>52</v>
      </c>
      <c r="C81" s="67"/>
      <c r="D81" s="67"/>
      <c r="E81" s="60"/>
      <c r="F81" s="60"/>
      <c r="G81" s="60"/>
      <c r="H81" s="61"/>
      <c r="I81" s="62">
        <f>I39-I80</f>
        <v>11819</v>
      </c>
      <c r="J81" s="121">
        <f>J39-J80</f>
        <v>63038.769999999553</v>
      </c>
      <c r="K81" s="72"/>
    </row>
    <row r="82" spans="1:11" ht="24" customHeight="1" x14ac:dyDescent="0.25">
      <c r="A82" s="100"/>
      <c r="B82" s="101"/>
      <c r="C82" s="101"/>
      <c r="D82" s="101"/>
      <c r="E82" s="102"/>
      <c r="F82" s="102"/>
      <c r="G82" s="102"/>
      <c r="H82" s="103"/>
      <c r="I82" s="104"/>
      <c r="J82" s="104"/>
      <c r="K82" s="105"/>
    </row>
    <row r="83" spans="1:11" ht="24" customHeight="1" x14ac:dyDescent="0.25">
      <c r="A83" s="100"/>
      <c r="B83" s="123" t="s">
        <v>123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24" customHeight="1" x14ac:dyDescent="0.25">
      <c r="A84" s="100"/>
      <c r="B84" s="123"/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24" customHeight="1" x14ac:dyDescent="0.25">
      <c r="A85" s="100"/>
      <c r="B85" s="101"/>
      <c r="C85" s="101"/>
      <c r="D85" s="101"/>
      <c r="E85" s="102"/>
      <c r="F85" s="102"/>
      <c r="G85" s="102"/>
      <c r="H85" s="103"/>
      <c r="I85" s="104"/>
      <c r="J85" s="104"/>
      <c r="K85" s="105"/>
    </row>
    <row r="86" spans="1:11" x14ac:dyDescent="0.25">
      <c r="A86" s="27" t="s">
        <v>125</v>
      </c>
      <c r="I86" s="2"/>
    </row>
    <row r="87" spans="1:11" ht="12.75" customHeight="1" x14ac:dyDescent="0.25">
      <c r="A87" s="27" t="s">
        <v>124</v>
      </c>
      <c r="B87" s="27"/>
      <c r="C87" s="27"/>
      <c r="D87" s="27"/>
      <c r="E87" s="27"/>
      <c r="F87" s="27"/>
      <c r="G87" s="27"/>
      <c r="H87" s="27"/>
      <c r="I87" s="22"/>
    </row>
    <row r="88" spans="1:11" ht="11.25" customHeight="1" x14ac:dyDescent="0.25">
      <c r="A88" s="27"/>
      <c r="B88" s="27"/>
      <c r="C88" s="27"/>
      <c r="D88" s="27"/>
      <c r="E88" s="27"/>
      <c r="F88" s="27"/>
      <c r="G88" s="27"/>
      <c r="H88" s="27"/>
      <c r="I88" s="69"/>
    </row>
    <row r="89" spans="1:11" x14ac:dyDescent="0.25">
      <c r="A89" s="27" t="s">
        <v>55</v>
      </c>
      <c r="B89" s="27"/>
      <c r="C89" s="27"/>
      <c r="D89" s="27"/>
      <c r="E89" s="27"/>
      <c r="F89" s="27"/>
      <c r="G89" s="27" t="s">
        <v>53</v>
      </c>
      <c r="H89" s="27"/>
      <c r="I89" s="27"/>
    </row>
    <row r="90" spans="1:11" x14ac:dyDescent="0.25">
      <c r="A90" s="70" t="s">
        <v>54</v>
      </c>
      <c r="B90" s="27"/>
      <c r="C90" s="27"/>
      <c r="D90" s="27"/>
      <c r="E90" s="27"/>
      <c r="F90" s="27"/>
      <c r="G90" s="70" t="s">
        <v>121</v>
      </c>
      <c r="H90" s="70"/>
      <c r="I90" s="70"/>
    </row>
    <row r="91" spans="1:11" x14ac:dyDescent="0.25">
      <c r="B91" s="70"/>
      <c r="C91" s="70"/>
      <c r="D91" s="70"/>
      <c r="E91" s="70"/>
      <c r="F91" s="70"/>
    </row>
  </sheetData>
  <mergeCells count="2">
    <mergeCell ref="B4:H4"/>
    <mergeCell ref="B83:K84"/>
  </mergeCells>
  <pageMargins left="0.7" right="0.7" top="0.75" bottom="0.75" header="0.3" footer="0.3"/>
  <pageSetup paperSize="9" orientation="landscape" verticalDpi="0" r:id="rId1"/>
  <headerFooter>
    <oddHeader xml:space="preserve">&amp;CIZVRŠENJE FINANCIJSKOG PLANA ZA 2022.GODINU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2024-03-18T07:59:58Z</dcterms:modified>
</cp:coreProperties>
</file>