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filterPrivacy="1"/>
  <xr:revisionPtr revIDLastSave="0" documentId="13_ncr:1_{7AE9B311-05E4-4714-B00D-F515C2CB2174}" xr6:coauthVersionLast="47" xr6:coauthVersionMax="47" xr10:uidLastSave="{00000000-0000-0000-0000-000000000000}"/>
  <bookViews>
    <workbookView xWindow="3630" yWindow="3630" windowWidth="18300" windowHeight="8985" xr2:uid="{00000000-000D-0000-FFFF-FFFF00000000}"/>
  </bookViews>
  <sheets>
    <sheet name="List1 (3)" sheetId="3" r:id="rId1"/>
    <sheet name="List1 (2)" sheetId="2" r:id="rId2"/>
    <sheet name="List1" sheetId="1" r:id="rId3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9" i="3" l="1"/>
  <c r="H119" i="3"/>
  <c r="J117" i="3"/>
  <c r="J115" i="3"/>
  <c r="J114" i="3"/>
  <c r="J113" i="3"/>
  <c r="J111" i="3"/>
  <c r="J110" i="3"/>
  <c r="J109" i="3"/>
  <c r="J107" i="3"/>
  <c r="J106" i="3"/>
  <c r="J104" i="3"/>
  <c r="J95" i="3"/>
  <c r="J94" i="3"/>
  <c r="J93" i="3"/>
  <c r="J92" i="3"/>
  <c r="J91" i="3"/>
  <c r="J90" i="3"/>
  <c r="J89" i="3"/>
  <c r="J88" i="3"/>
  <c r="J87" i="3"/>
  <c r="J86" i="3"/>
  <c r="J85" i="3"/>
  <c r="J83" i="3"/>
  <c r="J81" i="3"/>
  <c r="J80" i="3"/>
  <c r="J79" i="3"/>
  <c r="J77" i="3"/>
  <c r="J75" i="3"/>
  <c r="J73" i="3"/>
  <c r="J71" i="3"/>
  <c r="J70" i="3"/>
  <c r="J69" i="3"/>
  <c r="J68" i="3"/>
  <c r="J67" i="3"/>
  <c r="J65" i="3"/>
  <c r="J64" i="3"/>
  <c r="J63" i="3"/>
  <c r="J60" i="3"/>
  <c r="J59" i="3"/>
  <c r="J58" i="3"/>
  <c r="J55" i="3"/>
  <c r="J52" i="3"/>
  <c r="J50" i="3"/>
  <c r="J46" i="3"/>
  <c r="I43" i="3"/>
  <c r="J41" i="3"/>
  <c r="J38" i="3"/>
  <c r="J36" i="3"/>
  <c r="J31" i="3"/>
  <c r="J25" i="3"/>
  <c r="J17" i="3"/>
  <c r="J16" i="3"/>
  <c r="J15" i="3"/>
  <c r="J8" i="3"/>
  <c r="J43" i="3" s="1"/>
  <c r="H8" i="3"/>
  <c r="H43" i="3" s="1"/>
  <c r="H120" i="3" s="1"/>
  <c r="G7" i="3"/>
  <c r="J110" i="2"/>
  <c r="K96" i="2"/>
  <c r="J119" i="3" l="1"/>
  <c r="J120" i="3" s="1"/>
  <c r="J87" i="2"/>
  <c r="J86" i="2"/>
  <c r="L69" i="2"/>
  <c r="L67" i="2"/>
  <c r="L55" i="2"/>
  <c r="K120" i="2"/>
  <c r="K43" i="2"/>
  <c r="J114" i="2"/>
  <c r="J41" i="2"/>
  <c r="J36" i="2"/>
  <c r="J16" i="2"/>
  <c r="K121" i="2" l="1"/>
  <c r="G7" i="2"/>
  <c r="I120" i="2"/>
  <c r="J78" i="2"/>
  <c r="J72" i="2"/>
  <c r="J50" i="2"/>
  <c r="J52" i="2"/>
  <c r="J55" i="2"/>
  <c r="J58" i="2"/>
  <c r="J59" i="2"/>
  <c r="J60" i="2"/>
  <c r="J63" i="2"/>
  <c r="J64" i="2"/>
  <c r="J65" i="2"/>
  <c r="J67" i="2"/>
  <c r="J68" i="2"/>
  <c r="J69" i="2"/>
  <c r="J70" i="2"/>
  <c r="J74" i="2"/>
  <c r="J76" i="2"/>
  <c r="J80" i="2"/>
  <c r="J81" i="2"/>
  <c r="J82" i="2"/>
  <c r="J84" i="2"/>
  <c r="J88" i="2"/>
  <c r="J89" i="2"/>
  <c r="J90" i="2"/>
  <c r="J91" i="2"/>
  <c r="J92" i="2"/>
  <c r="J93" i="2"/>
  <c r="J94" i="2"/>
  <c r="J95" i="2"/>
  <c r="J105" i="2"/>
  <c r="J107" i="2"/>
  <c r="J111" i="2"/>
  <c r="J112" i="2"/>
  <c r="J115" i="2"/>
  <c r="J116" i="2"/>
  <c r="J118" i="2"/>
  <c r="J46" i="2"/>
  <c r="J15" i="2"/>
  <c r="M55" i="2" l="1"/>
  <c r="I43" i="2"/>
  <c r="J38" i="2"/>
  <c r="H8" i="2" l="1"/>
  <c r="J8" i="2" s="1"/>
  <c r="J108" i="2" l="1"/>
  <c r="J31" i="2"/>
  <c r="J25" i="2"/>
  <c r="J17" i="2"/>
  <c r="J43" i="2" l="1"/>
  <c r="H120" i="2"/>
  <c r="J96" i="2"/>
  <c r="H43" i="2"/>
  <c r="I167" i="1"/>
  <c r="I152" i="1"/>
  <c r="I33" i="1"/>
  <c r="I26" i="1"/>
  <c r="I17" i="1"/>
  <c r="I8" i="1"/>
  <c r="J120" i="2" l="1"/>
  <c r="J121" i="2" s="1"/>
  <c r="H121" i="2"/>
  <c r="I49" i="1"/>
  <c r="I186" i="1"/>
  <c r="I187" i="1" l="1"/>
</calcChain>
</file>

<file path=xl/sharedStrings.xml><?xml version="1.0" encoding="utf-8"?>
<sst xmlns="http://schemas.openxmlformats.org/spreadsheetml/2006/main" count="615" uniqueCount="262">
  <si>
    <t>I.</t>
  </si>
  <si>
    <t xml:space="preserve">PRIHODI </t>
  </si>
  <si>
    <t>A.</t>
  </si>
  <si>
    <t xml:space="preserve">Poslovni prihodi </t>
  </si>
  <si>
    <t>1.A.</t>
  </si>
  <si>
    <t>Održavanje komunalne infrastrukture u gradu N.Grad.</t>
  </si>
  <si>
    <t>1.1.</t>
  </si>
  <si>
    <t xml:space="preserve">Održavanje nerazvrstanih cesta </t>
  </si>
  <si>
    <t>1.2.</t>
  </si>
  <si>
    <t xml:space="preserve">Odvodnja oborinskih voda </t>
  </si>
  <si>
    <t>1.3.</t>
  </si>
  <si>
    <t>Održavanje javnih (zelenih) površina</t>
  </si>
  <si>
    <t>1.4.</t>
  </si>
  <si>
    <t xml:space="preserve">Održavanje groblja </t>
  </si>
  <si>
    <t>1.5.</t>
  </si>
  <si>
    <t xml:space="preserve">Čišćenje javnih površina </t>
  </si>
  <si>
    <t>1.B.</t>
  </si>
  <si>
    <t>Održavanje poljskih putova</t>
  </si>
  <si>
    <t>2.</t>
  </si>
  <si>
    <t xml:space="preserve">Groblje </t>
  </si>
  <si>
    <t>2.1.</t>
  </si>
  <si>
    <t>Naknada za korištenje grobnog mjesta (cca 5.000 računa)</t>
  </si>
  <si>
    <t>2.2.</t>
  </si>
  <si>
    <t>Naknada za ustupanje grobnog mjesta (35-40 rješenja)</t>
  </si>
  <si>
    <t>2.3.</t>
  </si>
  <si>
    <t>Pogrebne usluge - sahrane (cca185 sahrana)</t>
  </si>
  <si>
    <t>2.4.</t>
  </si>
  <si>
    <t>Pogrebne usluge - prijevoz</t>
  </si>
  <si>
    <t>2.5.</t>
  </si>
  <si>
    <t>Pogrebna oprema (cca 110 kompleta)</t>
  </si>
  <si>
    <t>2.6.</t>
  </si>
  <si>
    <t>Izrada grobnica i grobnih okvira (35-40 kom)</t>
  </si>
  <si>
    <t>2.7.</t>
  </si>
  <si>
    <t xml:space="preserve">Naknada za radove na groblju </t>
  </si>
  <si>
    <t>3.</t>
  </si>
  <si>
    <t xml:space="preserve">Parkiralište </t>
  </si>
  <si>
    <t>3.1.</t>
  </si>
  <si>
    <t xml:space="preserve">Mjesečne parkirne karte </t>
  </si>
  <si>
    <t>3.2.</t>
  </si>
  <si>
    <t xml:space="preserve">Dnevne parkirne karte </t>
  </si>
  <si>
    <t>3.3.</t>
  </si>
  <si>
    <t xml:space="preserve">Satne parkirne karte </t>
  </si>
  <si>
    <t>3.4.</t>
  </si>
  <si>
    <t xml:space="preserve">SMS satne parkirne karte </t>
  </si>
  <si>
    <t>3.5.</t>
  </si>
  <si>
    <t>Ostali prihodi (godišnje karte, INO i dr.)</t>
  </si>
  <si>
    <t>4.</t>
  </si>
  <si>
    <t xml:space="preserve">Tržnica </t>
  </si>
  <si>
    <t>4.1.</t>
  </si>
  <si>
    <t xml:space="preserve">Prodaja blokova za tržnicu </t>
  </si>
  <si>
    <t>4.2.</t>
  </si>
  <si>
    <t>Mjesečna naknada za korištenje klupa</t>
  </si>
  <si>
    <t>4.3.</t>
  </si>
  <si>
    <t>Najam štandova i prod.prostora na tržnici</t>
  </si>
  <si>
    <t>4.4.</t>
  </si>
  <si>
    <t>Zakup parkir. prostora na tržnici</t>
  </si>
  <si>
    <t>5.</t>
  </si>
  <si>
    <t xml:space="preserve">Usluge dimnjačara </t>
  </si>
  <si>
    <t xml:space="preserve">6. </t>
  </si>
  <si>
    <t xml:space="preserve">Prihodi klizalište - ulaznice </t>
  </si>
  <si>
    <t>7.</t>
  </si>
  <si>
    <t>Ostali poslovni prihodi</t>
  </si>
  <si>
    <t>subvencija Grad, Dom Ljupina, naplata šteta i dr.</t>
  </si>
  <si>
    <t>B.</t>
  </si>
  <si>
    <t xml:space="preserve">Financijski prihodi </t>
  </si>
  <si>
    <t>kamate, tečajne razlike</t>
  </si>
  <si>
    <t xml:space="preserve">U K U P N O     P R I H O D I </t>
  </si>
  <si>
    <t xml:space="preserve">II. </t>
  </si>
  <si>
    <t xml:space="preserve">RASHODI </t>
  </si>
  <si>
    <t xml:space="preserve">A. </t>
  </si>
  <si>
    <t>Poslovni rashodi</t>
  </si>
  <si>
    <t>1.</t>
  </si>
  <si>
    <t>Osnovni materijal</t>
  </si>
  <si>
    <t xml:space="preserve">groblje - zidari (cement, šljunak,agregat, tarac, bet.željezo, daska,letva) </t>
  </si>
  <si>
    <t xml:space="preserve">komunalna higijena ( sol za ceste, sadnice...) </t>
  </si>
  <si>
    <t>Pomoćni materijal</t>
  </si>
  <si>
    <t>sredstva za zaštitu, zemlja, metle, ...</t>
  </si>
  <si>
    <t xml:space="preserve">Uredski materijal </t>
  </si>
  <si>
    <t>(računi tisak, poslovni obrasci - HUB</t>
  </si>
  <si>
    <t>olovke, markeri, fotokopirni papir, registratori, toneri za pisače)</t>
  </si>
  <si>
    <t>Zaštitna odjeća i obuća</t>
  </si>
  <si>
    <t>zaštitno radno odijelo, zaštita od kiše i hladnoće, rukavice,</t>
  </si>
  <si>
    <t>cipele, čizme, reflektirajuće odijelo i pribor (40 radnika)</t>
  </si>
  <si>
    <t>6.</t>
  </si>
  <si>
    <t>Otpis sitnog inventara</t>
  </si>
  <si>
    <t>Otpis auto-guma</t>
  </si>
  <si>
    <t>8.</t>
  </si>
  <si>
    <t>Nabavna vrijednost pogrebne opreme</t>
  </si>
  <si>
    <t xml:space="preserve">lijesovi, tekstil za lijesove, </t>
  </si>
  <si>
    <t>ostala roba ( križevi, slova i dr.)</t>
  </si>
  <si>
    <t>9.</t>
  </si>
  <si>
    <t xml:space="preserve">Električna energija </t>
  </si>
  <si>
    <t xml:space="preserve">10. </t>
  </si>
  <si>
    <t>11.</t>
  </si>
  <si>
    <t>Motorni benzin za kosilice i vozila</t>
  </si>
  <si>
    <t>kosilice i motorne pile</t>
  </si>
  <si>
    <t>12.</t>
  </si>
  <si>
    <t xml:space="preserve">Dizel gorivo za pogon vozila i strojeva </t>
  </si>
  <si>
    <t>čistilica RAVO 420BR</t>
  </si>
  <si>
    <t>kramer Allrad 316S NG 369AD</t>
  </si>
  <si>
    <t>rovokopač ICB 3CX NG 980A</t>
  </si>
  <si>
    <t>kombi s ugrađenom dizalicom NG 753 AC</t>
  </si>
  <si>
    <t>vozilo Ford Tranzit NG 602AV</t>
  </si>
  <si>
    <t>vozilo Ford Tranzit NG 133AR</t>
  </si>
  <si>
    <t>pogrebno vozilo Renault Furgon NG 681AZ</t>
  </si>
  <si>
    <t>vozilo Renault Kangoo NG 141 AG</t>
  </si>
  <si>
    <t>vozilo Citroen Berlingo 209BN</t>
  </si>
  <si>
    <t>komunalni traktori, trakt.kosilice</t>
  </si>
  <si>
    <t>vozilo Ford Tranzit NG 952BU</t>
  </si>
  <si>
    <t>13.</t>
  </si>
  <si>
    <t>Usluge telefona i mobilne telefonije</t>
  </si>
  <si>
    <t xml:space="preserve">14. </t>
  </si>
  <si>
    <t>15.</t>
  </si>
  <si>
    <t xml:space="preserve">asvalt i ostali materijal za nasipavanje cesta </t>
  </si>
  <si>
    <t>16.</t>
  </si>
  <si>
    <t xml:space="preserve">Usluge tekućeg održavanja </t>
  </si>
  <si>
    <t xml:space="preserve">popravci i servisi opreme i vozila </t>
  </si>
  <si>
    <t xml:space="preserve">17. </t>
  </si>
  <si>
    <t xml:space="preserve">Usluge za rad parking službe </t>
  </si>
  <si>
    <t>održavanje i korištenje licence ParkIS, RAO, Infoart</t>
  </si>
  <si>
    <t>18.</t>
  </si>
  <si>
    <t>računovodstvo, financije i ostala uredska računala</t>
  </si>
  <si>
    <t>19.</t>
  </si>
  <si>
    <t>Zakupnine i najamnine</t>
  </si>
  <si>
    <t>(dom Ljupina, najam vozila i opreme - zimska služba i sl.)</t>
  </si>
  <si>
    <t>20.</t>
  </si>
  <si>
    <t>21.</t>
  </si>
  <si>
    <t>22.</t>
  </si>
  <si>
    <t xml:space="preserve">Komunalne usluge </t>
  </si>
  <si>
    <t>odvoz smeća - groblje i tržnica, voda odvodnja i sl.</t>
  </si>
  <si>
    <t>23.</t>
  </si>
  <si>
    <t>Zdravstvene usluge</t>
  </si>
  <si>
    <t>obvezni i preventivni liječnički pregledi radnika</t>
  </si>
  <si>
    <t>24.</t>
  </si>
  <si>
    <t xml:space="preserve">Bankarske usluge i usluge platnog prometa </t>
  </si>
  <si>
    <t>25.</t>
  </si>
  <si>
    <t>26.</t>
  </si>
  <si>
    <t>27.</t>
  </si>
  <si>
    <t>28.</t>
  </si>
  <si>
    <t>Amortizacija</t>
  </si>
  <si>
    <t xml:space="preserve">komunalna higijena </t>
  </si>
  <si>
    <t>parkiralište</t>
  </si>
  <si>
    <t>groblje - zidari</t>
  </si>
  <si>
    <t xml:space="preserve">ostalo </t>
  </si>
  <si>
    <t>29.</t>
  </si>
  <si>
    <t xml:space="preserve">Dnevnice za službena putovanja </t>
  </si>
  <si>
    <t>30.</t>
  </si>
  <si>
    <t>Naknada za upotrebu privatnog automobila</t>
  </si>
  <si>
    <t>31.</t>
  </si>
  <si>
    <t>Troškovi prijevoza radnika s posla i na posao</t>
  </si>
  <si>
    <t xml:space="preserve">32. </t>
  </si>
  <si>
    <t>Prigodne nagrade i darovi radnicima</t>
  </si>
  <si>
    <t>jubilarne nagrade</t>
  </si>
  <si>
    <t xml:space="preserve">prigodna godišnja nagrada </t>
  </si>
  <si>
    <t xml:space="preserve">dar djetetu </t>
  </si>
  <si>
    <t xml:space="preserve">potpore radnicima </t>
  </si>
  <si>
    <t xml:space="preserve">otpremnine </t>
  </si>
  <si>
    <t>33.</t>
  </si>
  <si>
    <t>Troškovi stručnog usavršavanja radnika</t>
  </si>
  <si>
    <t xml:space="preserve">kotizacije, tečajevi, stručno osposobljavanje iz zaštite na radu </t>
  </si>
  <si>
    <t>34.</t>
  </si>
  <si>
    <t>Troškovi reprezentacije</t>
  </si>
  <si>
    <t>35.</t>
  </si>
  <si>
    <t>Članarine za strukovne udruge</t>
  </si>
  <si>
    <t xml:space="preserve">Hrvatska gospodarska komora </t>
  </si>
  <si>
    <t>36.</t>
  </si>
  <si>
    <t>Propisane naknade</t>
  </si>
  <si>
    <t>neispunjenje kvote zapošljavanja</t>
  </si>
  <si>
    <t>naknada za OKFŠ</t>
  </si>
  <si>
    <t>37.</t>
  </si>
  <si>
    <t>Troškovi stručne literature</t>
  </si>
  <si>
    <t>38.</t>
  </si>
  <si>
    <t xml:space="preserve">Troškovi zaštite okoliša  </t>
  </si>
  <si>
    <t xml:space="preserve">procjene opasnosti, protupožarna zaštita, ispitivanje strojeva </t>
  </si>
  <si>
    <t>39.</t>
  </si>
  <si>
    <t>40.</t>
  </si>
  <si>
    <t xml:space="preserve">41. </t>
  </si>
  <si>
    <t>Ostali rashodi</t>
  </si>
  <si>
    <t xml:space="preserve">B . </t>
  </si>
  <si>
    <t>Financijski rashodi</t>
  </si>
  <si>
    <t xml:space="preserve">U K U P N O      R A S H O D I </t>
  </si>
  <si>
    <t xml:space="preserve">D  O  B  I  T  </t>
  </si>
  <si>
    <t>D i r e k t o r:</t>
  </si>
  <si>
    <t>Ljiljanka Miletić, dipl.oec.</t>
  </si>
  <si>
    <t>Vlado Ivković, dipl.oec.</t>
  </si>
  <si>
    <r>
      <t xml:space="preserve">Plin </t>
    </r>
    <r>
      <rPr>
        <sz val="11"/>
        <rFont val="Calibri"/>
        <family val="2"/>
        <scheme val="minor"/>
      </rPr>
      <t>(grijanje služb. prostorija)</t>
    </r>
  </si>
  <si>
    <r>
      <t>Poštanske usluge</t>
    </r>
    <r>
      <rPr>
        <sz val="11"/>
        <color theme="1"/>
        <rFont val="Calibri"/>
        <family val="2"/>
        <scheme val="minor"/>
      </rPr>
      <t xml:space="preserve"> (otprema, dostava pošiljki)</t>
    </r>
  </si>
  <si>
    <r>
      <t xml:space="preserve">Usluge dorade proizvoda </t>
    </r>
    <r>
      <rPr>
        <sz val="11"/>
        <color theme="1"/>
        <rFont val="Calibri"/>
        <family val="2"/>
        <scheme val="minor"/>
      </rPr>
      <t>(usluge kooperanata)</t>
    </r>
  </si>
  <si>
    <r>
      <t>Održavanje programa</t>
    </r>
    <r>
      <rPr>
        <sz val="11"/>
        <color theme="1"/>
        <rFont val="Calibri"/>
        <family val="2"/>
        <scheme val="minor"/>
      </rPr>
      <t xml:space="preserve"> (Libusoft,Akro) </t>
    </r>
  </si>
  <si>
    <r>
      <t xml:space="preserve">Najamnina za poslovni prostor </t>
    </r>
    <r>
      <rPr>
        <sz val="11"/>
        <rFont val="Calibri"/>
        <family val="2"/>
        <scheme val="minor"/>
      </rPr>
      <t>(Vodovod zapadne Slavonije)</t>
    </r>
  </si>
  <si>
    <r>
      <t>Usluge reklame, promidžbe, radio</t>
    </r>
    <r>
      <rPr>
        <sz val="11"/>
        <rFont val="Calibri"/>
        <family val="2"/>
        <scheme val="minor"/>
      </rPr>
      <t xml:space="preserve"> (oglasi)</t>
    </r>
  </si>
  <si>
    <r>
      <t xml:space="preserve">Premije osiguranja vozila </t>
    </r>
    <r>
      <rPr>
        <sz val="11"/>
        <color theme="1"/>
        <rFont val="Calibri"/>
        <family val="2"/>
        <scheme val="minor"/>
      </rPr>
      <t>(za predmetna vozila)</t>
    </r>
  </si>
  <si>
    <r>
      <t>Naknada za ceste i tehnički pregled</t>
    </r>
    <r>
      <rPr>
        <sz val="11"/>
        <color theme="1"/>
        <rFont val="Calibri"/>
        <family val="2"/>
        <scheme val="minor"/>
      </rPr>
      <t xml:space="preserve"> (za predmetna vozila)</t>
    </r>
  </si>
  <si>
    <r>
      <t>Naknada Nadzornom odboru</t>
    </r>
    <r>
      <rPr>
        <sz val="11"/>
        <color theme="1"/>
        <rFont val="Calibri"/>
        <family val="2"/>
        <scheme val="minor"/>
      </rPr>
      <t xml:space="preserve"> (3 člana)</t>
    </r>
  </si>
  <si>
    <t xml:space="preserve">Voditelj računovodstveno-financijskih poslova </t>
  </si>
  <si>
    <t>NOVA GRADIŠKA OIB: 37927943647</t>
  </si>
  <si>
    <r>
      <t>Utrošeni materijal i rezervni dijelovi</t>
    </r>
    <r>
      <rPr>
        <sz val="11"/>
        <color theme="1"/>
        <rFont val="Calibri"/>
        <family val="2"/>
        <scheme val="minor"/>
      </rPr>
      <t xml:space="preserve"> (za predmetna vozila)</t>
    </r>
  </si>
  <si>
    <t>(donacije, naknade šteta, neotpisana vrijednost opreme…)</t>
  </si>
  <si>
    <t>PRIJEDLOG FINANCIJSKOG PLANA ZA 2020.GODINU</t>
  </si>
  <si>
    <t>PLAN 2020</t>
  </si>
  <si>
    <r>
      <t>Plaće radnika</t>
    </r>
    <r>
      <rPr>
        <sz val="11"/>
        <color theme="1"/>
        <rFont val="Calibri"/>
        <family val="2"/>
        <scheme val="minor"/>
      </rPr>
      <t xml:space="preserve"> (54 zaposlenih)</t>
    </r>
  </si>
  <si>
    <r>
      <t>Premije osiguranja imovine i radnika</t>
    </r>
    <r>
      <rPr>
        <sz val="11"/>
        <color theme="1"/>
        <rFont val="Calibri"/>
        <family val="2"/>
        <scheme val="minor"/>
      </rPr>
      <t xml:space="preserve"> (54 radnika)</t>
    </r>
  </si>
  <si>
    <t xml:space="preserve">vozilo Dacia Duster </t>
  </si>
  <si>
    <t xml:space="preserve">vozilo rovokopač JCB </t>
  </si>
  <si>
    <t>U Novoj Gradiški, 30.12.2019.</t>
  </si>
  <si>
    <r>
      <rPr>
        <b/>
        <i/>
        <sz val="14"/>
        <color theme="1"/>
        <rFont val="Calibri"/>
        <family val="2"/>
        <charset val="238"/>
        <scheme val="minor"/>
      </rPr>
      <t xml:space="preserve">EKO KONG </t>
    </r>
    <r>
      <rPr>
        <b/>
        <i/>
        <sz val="12"/>
        <color theme="1"/>
        <rFont val="Calibri"/>
        <family val="2"/>
        <charset val="238"/>
        <scheme val="minor"/>
      </rPr>
      <t>d.o.o. za komunalne djelatnosti</t>
    </r>
  </si>
  <si>
    <t>1.C.</t>
  </si>
  <si>
    <t>Ostali prihodi komunalne higijene</t>
  </si>
  <si>
    <t xml:space="preserve">opločenje grobnica </t>
  </si>
  <si>
    <t xml:space="preserve">potpore i subvencije </t>
  </si>
  <si>
    <t>Ostali prihodi od prodaje</t>
  </si>
  <si>
    <t>Prihodi od prodaje ulaznica na klizalištu</t>
  </si>
  <si>
    <t xml:space="preserve">ostali poslovni prihodi </t>
  </si>
  <si>
    <t>POVEĆANJE  SMANJENJE</t>
  </si>
  <si>
    <t>17.</t>
  </si>
  <si>
    <t>Najamnina za poslovni prostor (Vodovod zapadne Slavonije)</t>
  </si>
  <si>
    <t xml:space="preserve">B. </t>
  </si>
  <si>
    <t>32.</t>
  </si>
  <si>
    <t xml:space="preserve">33. </t>
  </si>
  <si>
    <t>41.</t>
  </si>
  <si>
    <t xml:space="preserve">42. </t>
  </si>
  <si>
    <t>nagrada za radne rezultate</t>
  </si>
  <si>
    <t>EKO KONG d.o.o. za komunalne djelatnosti</t>
  </si>
  <si>
    <t>Premije osiguranja vozila (AO, kaksko)</t>
  </si>
  <si>
    <t>NOVA GRADIŠKA</t>
  </si>
  <si>
    <t xml:space="preserve">Naknada za korištenje grobnog mjesta </t>
  </si>
  <si>
    <t xml:space="preserve">Naknada za ustupanje grobnog mjesta </t>
  </si>
  <si>
    <t xml:space="preserve">Pogrebne usluge - sahrane </t>
  </si>
  <si>
    <t>naknada za topli obrok</t>
  </si>
  <si>
    <t>sredstva za zaštitu, zemlja, cvijeće metle, ...</t>
  </si>
  <si>
    <t>Usluge odvjetnika</t>
  </si>
  <si>
    <t>Usluge rada stručnjaka na radu</t>
  </si>
  <si>
    <t>Upravni sudski troškovi i takse</t>
  </si>
  <si>
    <t xml:space="preserve">Usluge tekućeg i inv. održavanja </t>
  </si>
  <si>
    <t>(najam klizališta, dom Ljupina)</t>
  </si>
  <si>
    <t>Tomislav Grašar, dipl.oec.</t>
  </si>
  <si>
    <t>FINANCIJSKI PLAN ZA 2023.GODINU  rebalans plana</t>
  </si>
  <si>
    <t>Održavanje građevina, uređaja i predmeta javne namjene</t>
  </si>
  <si>
    <t xml:space="preserve">Održavanje čistoće javnih površina </t>
  </si>
  <si>
    <t>PLAN 2023</t>
  </si>
  <si>
    <t>NOVI PLAN 2023</t>
  </si>
  <si>
    <t>30.11.2023.</t>
  </si>
  <si>
    <r>
      <t>Utrošeni materijal i rezervni dijelovi</t>
    </r>
    <r>
      <rPr>
        <sz val="10"/>
        <color theme="1"/>
        <rFont val="Calibri"/>
        <family val="2"/>
        <scheme val="minor"/>
      </rPr>
      <t xml:space="preserve"> </t>
    </r>
  </si>
  <si>
    <r>
      <t xml:space="preserve">Plin </t>
    </r>
    <r>
      <rPr>
        <sz val="10"/>
        <rFont val="Calibri"/>
        <family val="2"/>
        <scheme val="minor"/>
      </rPr>
      <t>(grijanje služb. prostorija)</t>
    </r>
  </si>
  <si>
    <r>
      <t>Poštanske usluge</t>
    </r>
    <r>
      <rPr>
        <sz val="10"/>
        <color theme="1"/>
        <rFont val="Calibri"/>
        <family val="2"/>
        <scheme val="minor"/>
      </rPr>
      <t xml:space="preserve"> (otprema, dostava pošiljki)</t>
    </r>
  </si>
  <si>
    <r>
      <t xml:space="preserve">Usluge dorade proizvoda </t>
    </r>
    <r>
      <rPr>
        <sz val="10"/>
        <color theme="1"/>
        <rFont val="Calibri"/>
        <family val="2"/>
        <scheme val="minor"/>
      </rPr>
      <t>(usluge kooperanata)</t>
    </r>
  </si>
  <si>
    <r>
      <t>Održavanje programa</t>
    </r>
    <r>
      <rPr>
        <sz val="10"/>
        <color theme="1"/>
        <rFont val="Calibri"/>
        <family val="2"/>
        <scheme val="minor"/>
      </rPr>
      <t xml:space="preserve"> (Libusoft,Akro) </t>
    </r>
  </si>
  <si>
    <r>
      <t>Usluge reklame, promidžbe, radio</t>
    </r>
    <r>
      <rPr>
        <sz val="10"/>
        <rFont val="Calibri"/>
        <family val="2"/>
        <scheme val="minor"/>
      </rPr>
      <t xml:space="preserve"> (oglasi)</t>
    </r>
  </si>
  <si>
    <r>
      <t>Premije osiguranja imovine i radnika</t>
    </r>
    <r>
      <rPr>
        <sz val="10"/>
        <color theme="1"/>
        <rFont val="Calibri"/>
        <family val="2"/>
        <scheme val="minor"/>
      </rPr>
      <t xml:space="preserve"> </t>
    </r>
  </si>
  <si>
    <r>
      <t>Naknada za ceste i tehnički pregled</t>
    </r>
    <r>
      <rPr>
        <sz val="10"/>
        <color theme="1"/>
        <rFont val="Calibri"/>
        <family val="2"/>
        <scheme val="minor"/>
      </rPr>
      <t xml:space="preserve"> </t>
    </r>
  </si>
  <si>
    <r>
      <t>Naknada Nadzornom odboru</t>
    </r>
    <r>
      <rPr>
        <sz val="10"/>
        <color theme="1"/>
        <rFont val="Calibri"/>
        <family val="2"/>
        <scheme val="minor"/>
      </rPr>
      <t xml:space="preserve"> </t>
    </r>
  </si>
  <si>
    <r>
      <t>Plaće radnika</t>
    </r>
    <r>
      <rPr>
        <sz val="10"/>
        <color theme="1"/>
        <rFont val="Calibri"/>
        <family val="2"/>
        <scheme val="minor"/>
      </rPr>
      <t xml:space="preserve"> </t>
    </r>
  </si>
  <si>
    <t>Otpis sitnog inventara i auto guma</t>
  </si>
  <si>
    <t>10.</t>
  </si>
  <si>
    <t>14.</t>
  </si>
  <si>
    <t>prigodna godišnja nagrada (Uskrs,regres, Bozić)</t>
  </si>
  <si>
    <t>otpremnine</t>
  </si>
  <si>
    <t>ostale naknade i druge isplate</t>
  </si>
  <si>
    <t xml:space="preserve">Urbroj: </t>
  </si>
  <si>
    <t>U Novoj Gradiški, 28.12.2023.</t>
  </si>
  <si>
    <t>potpore radnicima</t>
  </si>
  <si>
    <t>Urbroj: 499/2023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</si>
</sst>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Lucida Calligraphy"/>
      <family val="4"/>
    </font>
    <font>
      <sz val="12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i/>
      <sz val="13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b/>
      <i/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i/>
      <sz val="10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129">
    <xf numFmtId="0" fontId="0" fillId="0" borderId="0" xfId="0"/>
    <xf numFmtId="0" fontId="4" fillId="0" borderId="0" xfId="0" applyFont="1"/>
    <xf numFmtId="0" fontId="5" fillId="0" borderId="0" xfId="0" applyFont="1"/>
    <xf numFmtId="0" fontId="3" fillId="0" borderId="0" xfId="0" applyFont="1"/>
    <xf numFmtId="4" fontId="3" fillId="0" borderId="0" xfId="0" applyNumberFormat="1" applyFont="1"/>
    <xf numFmtId="0" fontId="6" fillId="0" borderId="0" xfId="0" applyFont="1"/>
    <xf numFmtId="0" fontId="7" fillId="0" borderId="0" xfId="0" applyFont="1"/>
    <xf numFmtId="0" fontId="8" fillId="0" borderId="0" xfId="0" applyFont="1"/>
    <xf numFmtId="4" fontId="0" fillId="0" borderId="0" xfId="0" applyNumberFormat="1"/>
    <xf numFmtId="0" fontId="8" fillId="0" borderId="0" xfId="0" applyFont="1" applyAlignment="1">
      <alignment horizontal="left"/>
    </xf>
    <xf numFmtId="4" fontId="8" fillId="0" borderId="0" xfId="0" applyNumberFormat="1" applyFont="1"/>
    <xf numFmtId="0" fontId="0" fillId="0" borderId="0" xfId="0" applyAlignment="1">
      <alignment horizontal="left"/>
    </xf>
    <xf numFmtId="0" fontId="9" fillId="0" borderId="0" xfId="0" applyFont="1" applyAlignment="1">
      <alignment horizontal="left"/>
    </xf>
    <xf numFmtId="0" fontId="9" fillId="0" borderId="0" xfId="0" applyFont="1"/>
    <xf numFmtId="4" fontId="9" fillId="0" borderId="0" xfId="0" applyNumberFormat="1" applyFont="1"/>
    <xf numFmtId="0" fontId="10" fillId="0" borderId="0" xfId="0" applyFont="1"/>
    <xf numFmtId="4" fontId="10" fillId="0" borderId="0" xfId="0" applyNumberFormat="1" applyFont="1"/>
    <xf numFmtId="0" fontId="11" fillId="0" borderId="0" xfId="0" applyFont="1"/>
    <xf numFmtId="0" fontId="12" fillId="0" borderId="0" xfId="0" applyFont="1"/>
    <xf numFmtId="0" fontId="13" fillId="0" borderId="0" xfId="0" applyFont="1"/>
    <xf numFmtId="4" fontId="13" fillId="0" borderId="0" xfId="0" applyNumberFormat="1" applyFont="1"/>
    <xf numFmtId="0" fontId="14" fillId="0" borderId="0" xfId="0" applyFont="1"/>
    <xf numFmtId="0" fontId="12" fillId="0" borderId="1" xfId="0" applyFont="1" applyBorder="1" applyAlignment="1">
      <alignment vertical="center"/>
    </xf>
    <xf numFmtId="0" fontId="12" fillId="0" borderId="2" xfId="0" applyFont="1" applyBorder="1" applyAlignment="1">
      <alignment vertical="center"/>
    </xf>
    <xf numFmtId="0" fontId="13" fillId="0" borderId="2" xfId="0" applyFont="1" applyBorder="1" applyAlignment="1">
      <alignment vertical="center"/>
    </xf>
    <xf numFmtId="4" fontId="13" fillId="0" borderId="2" xfId="0" applyNumberFormat="1" applyFont="1" applyBorder="1" applyAlignment="1">
      <alignment vertical="center"/>
    </xf>
    <xf numFmtId="4" fontId="12" fillId="0" borderId="3" xfId="0" applyNumberFormat="1" applyFont="1" applyBorder="1" applyAlignment="1">
      <alignment vertical="center"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15" fillId="0" borderId="2" xfId="0" applyFont="1" applyBorder="1" applyAlignment="1">
      <alignment vertical="center"/>
    </xf>
    <xf numFmtId="4" fontId="15" fillId="0" borderId="2" xfId="0" applyNumberFormat="1" applyFont="1" applyBorder="1" applyAlignment="1">
      <alignment vertical="center"/>
    </xf>
    <xf numFmtId="4" fontId="5" fillId="0" borderId="3" xfId="0" applyNumberFormat="1" applyFont="1" applyBorder="1" applyAlignment="1">
      <alignment vertical="center"/>
    </xf>
    <xf numFmtId="0" fontId="15" fillId="0" borderId="0" xfId="0" applyFont="1"/>
    <xf numFmtId="4" fontId="15" fillId="0" borderId="0" xfId="0" applyNumberFormat="1" applyFont="1"/>
    <xf numFmtId="0" fontId="16" fillId="0" borderId="0" xfId="0" applyFont="1"/>
    <xf numFmtId="0" fontId="17" fillId="0" borderId="0" xfId="0" applyFont="1"/>
    <xf numFmtId="0" fontId="2" fillId="0" borderId="0" xfId="0" applyFont="1"/>
    <xf numFmtId="0" fontId="18" fillId="0" borderId="0" xfId="0" applyFont="1"/>
    <xf numFmtId="0" fontId="21" fillId="0" borderId="0" xfId="0" applyFont="1"/>
    <xf numFmtId="4" fontId="22" fillId="0" borderId="0" xfId="0" applyNumberFormat="1" applyFont="1"/>
    <xf numFmtId="4" fontId="20" fillId="0" borderId="0" xfId="0" applyNumberFormat="1" applyFont="1"/>
    <xf numFmtId="4" fontId="1" fillId="0" borderId="0" xfId="0" applyNumberFormat="1" applyFont="1"/>
    <xf numFmtId="4" fontId="5" fillId="0" borderId="0" xfId="0" applyNumberFormat="1" applyFont="1" applyAlignment="1">
      <alignment vertical="center"/>
    </xf>
    <xf numFmtId="4" fontId="23" fillId="0" borderId="0" xfId="0" applyNumberFormat="1" applyFont="1"/>
    <xf numFmtId="4" fontId="12" fillId="0" borderId="0" xfId="0" applyNumberFormat="1" applyFont="1" applyAlignment="1">
      <alignment vertical="center"/>
    </xf>
    <xf numFmtId="0" fontId="24" fillId="0" borderId="0" xfId="0" applyFont="1"/>
    <xf numFmtId="0" fontId="25" fillId="0" borderId="0" xfId="0" applyFont="1"/>
    <xf numFmtId="0" fontId="26" fillId="0" borderId="0" xfId="0" applyFont="1"/>
    <xf numFmtId="0" fontId="27" fillId="0" borderId="0" xfId="0" applyFont="1"/>
    <xf numFmtId="0" fontId="28" fillId="0" borderId="0" xfId="0" applyFont="1"/>
    <xf numFmtId="0" fontId="29" fillId="0" borderId="0" xfId="0" applyFont="1" applyAlignment="1">
      <alignment horizontal="center"/>
    </xf>
    <xf numFmtId="0" fontId="24" fillId="0" borderId="0" xfId="0" applyFont="1" applyAlignment="1">
      <alignment horizontal="center" wrapText="1"/>
    </xf>
    <xf numFmtId="0" fontId="30" fillId="0" borderId="0" xfId="0" applyFont="1" applyAlignment="1">
      <alignment horizontal="center"/>
    </xf>
    <xf numFmtId="0" fontId="29" fillId="0" borderId="5" xfId="0" applyFont="1" applyBorder="1"/>
    <xf numFmtId="0" fontId="29" fillId="0" borderId="6" xfId="0" applyFont="1" applyBorder="1"/>
    <xf numFmtId="0" fontId="25" fillId="0" borderId="6" xfId="0" applyFont="1" applyBorder="1"/>
    <xf numFmtId="4" fontId="25" fillId="0" borderId="6" xfId="0" applyNumberFormat="1" applyFont="1" applyBorder="1"/>
    <xf numFmtId="0" fontId="25" fillId="0" borderId="7" xfId="0" applyFont="1" applyBorder="1"/>
    <xf numFmtId="4" fontId="25" fillId="0" borderId="0" xfId="0" applyNumberFormat="1" applyFont="1"/>
    <xf numFmtId="0" fontId="30" fillId="0" borderId="6" xfId="0" applyFont="1" applyBorder="1"/>
    <xf numFmtId="4" fontId="30" fillId="0" borderId="6" xfId="0" applyNumberFormat="1" applyFont="1" applyBorder="1"/>
    <xf numFmtId="0" fontId="31" fillId="0" borderId="6" xfId="0" applyFont="1" applyBorder="1"/>
    <xf numFmtId="0" fontId="30" fillId="0" borderId="7" xfId="0" applyFont="1" applyBorder="1"/>
    <xf numFmtId="0" fontId="29" fillId="0" borderId="8" xfId="0" applyFont="1" applyBorder="1"/>
    <xf numFmtId="0" fontId="29" fillId="0" borderId="9" xfId="0" applyFont="1" applyBorder="1"/>
    <xf numFmtId="0" fontId="25" fillId="0" borderId="9" xfId="0" applyFont="1" applyBorder="1"/>
    <xf numFmtId="4" fontId="25" fillId="0" borderId="9" xfId="0" applyNumberFormat="1" applyFont="1" applyBorder="1"/>
    <xf numFmtId="4" fontId="29" fillId="0" borderId="9" xfId="0" applyNumberFormat="1" applyFont="1" applyBorder="1"/>
    <xf numFmtId="4" fontId="31" fillId="0" borderId="9" xfId="0" applyNumberFormat="1" applyFont="1" applyBorder="1"/>
    <xf numFmtId="4" fontId="30" fillId="0" borderId="10" xfId="0" applyNumberFormat="1" applyFont="1" applyBorder="1"/>
    <xf numFmtId="0" fontId="26" fillId="0" borderId="11" xfId="0" applyFont="1" applyBorder="1"/>
    <xf numFmtId="4" fontId="29" fillId="0" borderId="0" xfId="0" applyNumberFormat="1" applyFont="1"/>
    <xf numFmtId="4" fontId="32" fillId="0" borderId="0" xfId="0" applyNumberFormat="1" applyFont="1"/>
    <xf numFmtId="4" fontId="25" fillId="0" borderId="12" xfId="0" applyNumberFormat="1" applyFont="1" applyBorder="1"/>
    <xf numFmtId="0" fontId="26" fillId="0" borderId="13" xfId="0" applyFont="1" applyBorder="1"/>
    <xf numFmtId="0" fontId="26" fillId="0" borderId="14" xfId="0" applyFont="1" applyBorder="1"/>
    <xf numFmtId="0" fontId="25" fillId="0" borderId="14" xfId="0" applyFont="1" applyBorder="1"/>
    <xf numFmtId="4" fontId="25" fillId="0" borderId="14" xfId="0" applyNumberFormat="1" applyFont="1" applyBorder="1"/>
    <xf numFmtId="4" fontId="32" fillId="0" borderId="14" xfId="0" applyNumberFormat="1" applyFont="1" applyBorder="1"/>
    <xf numFmtId="4" fontId="25" fillId="0" borderId="15" xfId="0" applyNumberFormat="1" applyFont="1" applyBorder="1"/>
    <xf numFmtId="4" fontId="29" fillId="0" borderId="6" xfId="0" applyNumberFormat="1" applyFont="1" applyBorder="1"/>
    <xf numFmtId="4" fontId="31" fillId="0" borderId="6" xfId="0" applyNumberFormat="1" applyFont="1" applyBorder="1"/>
    <xf numFmtId="4" fontId="30" fillId="0" borderId="7" xfId="0" applyNumberFormat="1" applyFont="1" applyBorder="1"/>
    <xf numFmtId="0" fontId="30" fillId="0" borderId="9" xfId="0" applyFont="1" applyBorder="1"/>
    <xf numFmtId="4" fontId="30" fillId="0" borderId="9" xfId="0" applyNumberFormat="1" applyFont="1" applyBorder="1"/>
    <xf numFmtId="0" fontId="25" fillId="0" borderId="11" xfId="0" applyFont="1" applyBorder="1"/>
    <xf numFmtId="0" fontId="25" fillId="0" borderId="13" xfId="0" applyFont="1" applyBorder="1"/>
    <xf numFmtId="0" fontId="29" fillId="0" borderId="13" xfId="0" applyFont="1" applyBorder="1"/>
    <xf numFmtId="4" fontId="29" fillId="0" borderId="14" xfId="0" applyNumberFormat="1" applyFont="1" applyBorder="1"/>
    <xf numFmtId="4" fontId="26" fillId="0" borderId="0" xfId="0" applyNumberFormat="1" applyFont="1"/>
    <xf numFmtId="4" fontId="26" fillId="0" borderId="14" xfId="0" applyNumberFormat="1" applyFont="1" applyBorder="1"/>
    <xf numFmtId="0" fontId="29" fillId="0" borderId="0" xfId="0" applyFont="1"/>
    <xf numFmtId="4" fontId="31" fillId="0" borderId="0" xfId="0" applyNumberFormat="1" applyFont="1"/>
    <xf numFmtId="0" fontId="25" fillId="0" borderId="18" xfId="0" applyFont="1" applyBorder="1"/>
    <xf numFmtId="4" fontId="32" fillId="0" borderId="4" xfId="0" applyNumberFormat="1" applyFont="1" applyBorder="1"/>
    <xf numFmtId="4" fontId="25" fillId="0" borderId="16" xfId="0" applyNumberFormat="1" applyFont="1" applyBorder="1"/>
    <xf numFmtId="4" fontId="25" fillId="0" borderId="0" xfId="0" applyNumberFormat="1" applyFont="1" applyAlignment="1">
      <alignment vertical="center"/>
    </xf>
    <xf numFmtId="0" fontId="29" fillId="0" borderId="1" xfId="0" applyFont="1" applyBorder="1" applyAlignment="1">
      <alignment vertical="center"/>
    </xf>
    <xf numFmtId="0" fontId="29" fillId="0" borderId="2" xfId="0" applyFont="1" applyBorder="1" applyAlignment="1">
      <alignment vertical="center"/>
    </xf>
    <xf numFmtId="0" fontId="25" fillId="0" borderId="2" xfId="0" applyFont="1" applyBorder="1" applyAlignment="1">
      <alignment vertical="center"/>
    </xf>
    <xf numFmtId="4" fontId="25" fillId="0" borderId="2" xfId="0" applyNumberFormat="1" applyFont="1" applyBorder="1" applyAlignment="1">
      <alignment vertical="center"/>
    </xf>
    <xf numFmtId="4" fontId="29" fillId="0" borderId="2" xfId="0" applyNumberFormat="1" applyFont="1" applyBorder="1" applyAlignment="1">
      <alignment vertical="center"/>
    </xf>
    <xf numFmtId="4" fontId="31" fillId="0" borderId="4" xfId="0" applyNumberFormat="1" applyFont="1" applyBorder="1" applyAlignment="1">
      <alignment vertical="center"/>
    </xf>
    <xf numFmtId="4" fontId="30" fillId="0" borderId="19" xfId="0" applyNumberFormat="1" applyFont="1" applyBorder="1" applyAlignment="1">
      <alignment vertical="center"/>
    </xf>
    <xf numFmtId="4" fontId="25" fillId="0" borderId="10" xfId="0" applyNumberFormat="1" applyFont="1" applyBorder="1"/>
    <xf numFmtId="0" fontId="29" fillId="0" borderId="14" xfId="0" applyFont="1" applyBorder="1"/>
    <xf numFmtId="0" fontId="29" fillId="0" borderId="8" xfId="0" applyFont="1" applyBorder="1" applyAlignment="1">
      <alignment horizontal="left"/>
    </xf>
    <xf numFmtId="4" fontId="32" fillId="0" borderId="9" xfId="0" applyNumberFormat="1" applyFont="1" applyBorder="1"/>
    <xf numFmtId="0" fontId="25" fillId="0" borderId="11" xfId="0" applyFont="1" applyBorder="1" applyAlignment="1">
      <alignment horizontal="left"/>
    </xf>
    <xf numFmtId="0" fontId="26" fillId="0" borderId="0" xfId="0" applyFont="1" applyAlignment="1">
      <alignment horizontal="left"/>
    </xf>
    <xf numFmtId="4" fontId="30" fillId="0" borderId="12" xfId="0" applyNumberFormat="1" applyFont="1" applyBorder="1"/>
    <xf numFmtId="0" fontId="25" fillId="0" borderId="13" xfId="0" applyFont="1" applyBorder="1" applyAlignment="1">
      <alignment horizontal="left"/>
    </xf>
    <xf numFmtId="4" fontId="30" fillId="0" borderId="15" xfId="0" applyNumberFormat="1" applyFont="1" applyBorder="1"/>
    <xf numFmtId="0" fontId="29" fillId="0" borderId="13" xfId="0" applyFont="1" applyBorder="1" applyAlignment="1">
      <alignment horizontal="left"/>
    </xf>
    <xf numFmtId="0" fontId="29" fillId="0" borderId="11" xfId="0" applyFont="1" applyBorder="1" applyAlignment="1">
      <alignment horizontal="left"/>
    </xf>
    <xf numFmtId="0" fontId="29" fillId="0" borderId="5" xfId="0" applyFont="1" applyBorder="1" applyAlignment="1">
      <alignment horizontal="left"/>
    </xf>
    <xf numFmtId="4" fontId="32" fillId="0" borderId="6" xfId="0" applyNumberFormat="1" applyFont="1" applyBorder="1"/>
    <xf numFmtId="0" fontId="26" fillId="0" borderId="6" xfId="0" applyFont="1" applyBorder="1"/>
    <xf numFmtId="4" fontId="26" fillId="0" borderId="6" xfId="0" applyNumberFormat="1" applyFont="1" applyBorder="1"/>
    <xf numFmtId="4" fontId="26" fillId="0" borderId="0" xfId="0" applyNumberFormat="1" applyFont="1" applyAlignment="1">
      <alignment vertical="center"/>
    </xf>
    <xf numFmtId="0" fontId="30" fillId="0" borderId="13" xfId="0" applyFont="1" applyBorder="1" applyAlignment="1">
      <alignment horizontal="left"/>
    </xf>
    <xf numFmtId="4" fontId="30" fillId="0" borderId="14" xfId="0" applyNumberFormat="1" applyFont="1" applyBorder="1"/>
    <xf numFmtId="0" fontId="30" fillId="0" borderId="14" xfId="0" applyFont="1" applyBorder="1"/>
    <xf numFmtId="0" fontId="29" fillId="0" borderId="11" xfId="0" applyFont="1" applyBorder="1"/>
    <xf numFmtId="0" fontId="29" fillId="0" borderId="17" xfId="0" applyFont="1" applyBorder="1" applyAlignment="1">
      <alignment vertical="center"/>
    </xf>
    <xf numFmtId="4" fontId="29" fillId="0" borderId="3" xfId="0" applyNumberFormat="1" applyFont="1" applyBorder="1" applyAlignment="1">
      <alignment vertical="center"/>
    </xf>
    <xf numFmtId="4" fontId="31" fillId="0" borderId="2" xfId="0" applyNumberFormat="1" applyFont="1" applyBorder="1" applyAlignment="1">
      <alignment vertical="center"/>
    </xf>
    <xf numFmtId="0" fontId="6" fillId="0" borderId="0" xfId="0" applyFont="1" applyAlignment="1">
      <alignment horizont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611F79-4FB0-4634-AB73-4C11A9BD9271}">
  <dimension ref="A1:M126"/>
  <sheetViews>
    <sheetView tabSelected="1" topLeftCell="A115" workbookViewId="0">
      <selection activeCell="L123" sqref="L123"/>
    </sheetView>
  </sheetViews>
  <sheetFormatPr defaultRowHeight="15" x14ac:dyDescent="0.25"/>
  <cols>
    <col min="1" max="1" width="6" customWidth="1"/>
    <col min="4" max="4" width="9.28515625" customWidth="1"/>
    <col min="6" max="6" width="13.85546875" customWidth="1"/>
    <col min="7" max="7" width="10.5703125" customWidth="1"/>
    <col min="8" max="8" width="12" customWidth="1"/>
    <col min="9" max="9" width="11.42578125" customWidth="1"/>
    <col min="10" max="10" width="17.28515625" customWidth="1"/>
    <col min="11" max="11" width="12.28515625" customWidth="1"/>
    <col min="12" max="12" width="11.7109375" bestFit="1" customWidth="1"/>
    <col min="13" max="13" width="13" customWidth="1"/>
  </cols>
  <sheetData>
    <row r="1" spans="1:13" x14ac:dyDescent="0.25">
      <c r="A1" s="46" t="s">
        <v>222</v>
      </c>
      <c r="B1" s="46"/>
      <c r="C1" s="46"/>
      <c r="D1" s="46"/>
      <c r="E1" s="46"/>
      <c r="F1" s="47"/>
      <c r="G1" s="47"/>
      <c r="H1" s="47"/>
      <c r="I1" s="47"/>
      <c r="J1" s="47"/>
      <c r="K1" s="47"/>
    </row>
    <row r="2" spans="1:13" x14ac:dyDescent="0.25">
      <c r="A2" s="46" t="s">
        <v>224</v>
      </c>
      <c r="B2" s="46"/>
      <c r="C2" s="46"/>
      <c r="D2" s="46"/>
      <c r="E2" s="46"/>
      <c r="F2" s="47"/>
      <c r="G2" s="47"/>
      <c r="H2" s="47"/>
      <c r="I2" s="47"/>
      <c r="J2" s="47"/>
      <c r="K2" s="47"/>
    </row>
    <row r="3" spans="1:13" ht="11.25" customHeight="1" x14ac:dyDescent="0.25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</row>
    <row r="4" spans="1:13" x14ac:dyDescent="0.25">
      <c r="A4" s="48"/>
      <c r="B4" s="49" t="s">
        <v>236</v>
      </c>
      <c r="C4" s="49"/>
      <c r="D4" s="49"/>
      <c r="E4" s="49"/>
      <c r="F4" s="50"/>
      <c r="G4" s="47"/>
      <c r="H4" s="51"/>
      <c r="I4" s="47"/>
      <c r="J4" s="47"/>
      <c r="K4" s="47"/>
    </row>
    <row r="5" spans="1:13" ht="30.75" customHeight="1" x14ac:dyDescent="0.25">
      <c r="A5" s="48"/>
      <c r="B5" s="49"/>
      <c r="C5" s="49"/>
      <c r="D5" s="49"/>
      <c r="E5" s="49"/>
      <c r="F5" s="50"/>
      <c r="G5" s="47"/>
      <c r="H5" s="51" t="s">
        <v>239</v>
      </c>
      <c r="I5" s="52" t="s">
        <v>213</v>
      </c>
      <c r="J5" s="53" t="s">
        <v>240</v>
      </c>
      <c r="K5" s="47"/>
    </row>
    <row r="6" spans="1:13" x14ac:dyDescent="0.25">
      <c r="A6" s="54" t="s">
        <v>0</v>
      </c>
      <c r="B6" s="55" t="s">
        <v>1</v>
      </c>
      <c r="C6" s="56"/>
      <c r="D6" s="56"/>
      <c r="E6" s="56"/>
      <c r="F6" s="56"/>
      <c r="G6" s="57"/>
      <c r="H6" s="56"/>
      <c r="I6" s="56"/>
      <c r="J6" s="58"/>
      <c r="K6" s="59"/>
      <c r="L6" s="16"/>
      <c r="M6" s="41"/>
    </row>
    <row r="7" spans="1:13" x14ac:dyDescent="0.25">
      <c r="A7" s="54" t="s">
        <v>2</v>
      </c>
      <c r="B7" s="55" t="s">
        <v>3</v>
      </c>
      <c r="C7" s="55"/>
      <c r="D7" s="60"/>
      <c r="E7" s="60"/>
      <c r="F7" s="60"/>
      <c r="G7" s="61">
        <f>SUM(G9:G14)</f>
        <v>816703</v>
      </c>
      <c r="H7" s="61"/>
      <c r="I7" s="62"/>
      <c r="J7" s="63"/>
      <c r="K7" s="59"/>
      <c r="L7" s="16"/>
      <c r="M7" s="41"/>
    </row>
    <row r="8" spans="1:13" x14ac:dyDescent="0.25">
      <c r="A8" s="64" t="s">
        <v>4</v>
      </c>
      <c r="B8" s="65" t="s">
        <v>5</v>
      </c>
      <c r="C8" s="66"/>
      <c r="D8" s="66"/>
      <c r="E8" s="66"/>
      <c r="F8" s="66"/>
      <c r="G8" s="67"/>
      <c r="H8" s="68">
        <f>SUM(G9:G14)</f>
        <v>816703</v>
      </c>
      <c r="I8" s="69">
        <v>240999</v>
      </c>
      <c r="J8" s="70">
        <f>H8+I8</f>
        <v>1057702</v>
      </c>
      <c r="K8" s="59"/>
      <c r="L8" s="16"/>
      <c r="M8" s="41"/>
    </row>
    <row r="9" spans="1:13" x14ac:dyDescent="0.25">
      <c r="A9" s="71" t="s">
        <v>6</v>
      </c>
      <c r="B9" s="47" t="s">
        <v>7</v>
      </c>
      <c r="C9" s="47"/>
      <c r="D9" s="47"/>
      <c r="E9" s="47"/>
      <c r="F9" s="47"/>
      <c r="G9" s="59">
        <v>209200</v>
      </c>
      <c r="H9" s="72"/>
      <c r="I9" s="73"/>
      <c r="J9" s="74"/>
      <c r="K9" s="59"/>
      <c r="L9" s="42"/>
      <c r="M9" s="41"/>
    </row>
    <row r="10" spans="1:13" x14ac:dyDescent="0.25">
      <c r="A10" s="71" t="s">
        <v>8</v>
      </c>
      <c r="B10" s="48" t="s">
        <v>9</v>
      </c>
      <c r="C10" s="47"/>
      <c r="D10" s="47"/>
      <c r="E10" s="47"/>
      <c r="F10" s="47"/>
      <c r="G10" s="59">
        <v>25300</v>
      </c>
      <c r="H10" s="72"/>
      <c r="I10" s="73"/>
      <c r="J10" s="74"/>
      <c r="K10" s="59"/>
      <c r="L10" s="42"/>
      <c r="M10" s="41"/>
    </row>
    <row r="11" spans="1:13" x14ac:dyDescent="0.25">
      <c r="A11" s="71" t="s">
        <v>10</v>
      </c>
      <c r="B11" s="48" t="s">
        <v>11</v>
      </c>
      <c r="C11" s="47"/>
      <c r="D11" s="47"/>
      <c r="E11" s="47"/>
      <c r="F11" s="47"/>
      <c r="G11" s="59">
        <v>265900</v>
      </c>
      <c r="H11" s="59"/>
      <c r="I11" s="73"/>
      <c r="J11" s="74"/>
      <c r="K11" s="59"/>
      <c r="L11" s="42"/>
      <c r="M11" s="41"/>
    </row>
    <row r="12" spans="1:13" x14ac:dyDescent="0.25">
      <c r="A12" s="71" t="s">
        <v>12</v>
      </c>
      <c r="B12" s="48" t="s">
        <v>237</v>
      </c>
      <c r="C12" s="47"/>
      <c r="D12" s="47"/>
      <c r="E12" s="47"/>
      <c r="F12" s="47"/>
      <c r="G12" s="59">
        <v>115203</v>
      </c>
      <c r="H12" s="59"/>
      <c r="I12" s="73"/>
      <c r="J12" s="74"/>
      <c r="K12" s="59"/>
      <c r="L12" s="42"/>
      <c r="M12" s="41"/>
    </row>
    <row r="13" spans="1:13" x14ac:dyDescent="0.25">
      <c r="A13" s="71" t="s">
        <v>12</v>
      </c>
      <c r="B13" s="47" t="s">
        <v>13</v>
      </c>
      <c r="C13" s="47"/>
      <c r="D13" s="47"/>
      <c r="E13" s="47"/>
      <c r="F13" s="47"/>
      <c r="G13" s="59">
        <v>1500</v>
      </c>
      <c r="H13" s="59"/>
      <c r="I13" s="73"/>
      <c r="J13" s="74"/>
      <c r="K13" s="59"/>
      <c r="L13" s="42"/>
      <c r="M13" s="41"/>
    </row>
    <row r="14" spans="1:13" x14ac:dyDescent="0.25">
      <c r="A14" s="75" t="s">
        <v>14</v>
      </c>
      <c r="B14" s="76" t="s">
        <v>238</v>
      </c>
      <c r="C14" s="77"/>
      <c r="D14" s="77"/>
      <c r="E14" s="77"/>
      <c r="F14" s="77"/>
      <c r="G14" s="78">
        <v>199600</v>
      </c>
      <c r="H14" s="78"/>
      <c r="I14" s="79"/>
      <c r="J14" s="80"/>
      <c r="K14" s="59"/>
      <c r="L14" s="16"/>
      <c r="M14" s="41"/>
    </row>
    <row r="15" spans="1:13" x14ac:dyDescent="0.25">
      <c r="A15" s="54" t="s">
        <v>16</v>
      </c>
      <c r="B15" s="55" t="s">
        <v>17</v>
      </c>
      <c r="C15" s="56"/>
      <c r="D15" s="56"/>
      <c r="E15" s="56"/>
      <c r="F15" s="56"/>
      <c r="G15" s="57"/>
      <c r="H15" s="81">
        <v>21235.65</v>
      </c>
      <c r="I15" s="82">
        <v>1986</v>
      </c>
      <c r="J15" s="83">
        <f>H15+I15</f>
        <v>23221.65</v>
      </c>
      <c r="K15" s="59"/>
      <c r="L15" s="16"/>
      <c r="M15" s="41"/>
    </row>
    <row r="16" spans="1:13" ht="15.75" customHeight="1" x14ac:dyDescent="0.25">
      <c r="A16" s="54" t="s">
        <v>206</v>
      </c>
      <c r="B16" s="55" t="s">
        <v>207</v>
      </c>
      <c r="C16" s="60"/>
      <c r="D16" s="60"/>
      <c r="E16" s="60"/>
      <c r="F16" s="60"/>
      <c r="G16" s="61"/>
      <c r="H16" s="81">
        <v>26544.560000000001</v>
      </c>
      <c r="I16" s="82">
        <v>-21000</v>
      </c>
      <c r="J16" s="83">
        <f>H16+I16</f>
        <v>5544.5600000000013</v>
      </c>
      <c r="K16" s="59"/>
      <c r="L16" s="16"/>
      <c r="M16" s="41"/>
    </row>
    <row r="17" spans="1:13" x14ac:dyDescent="0.25">
      <c r="A17" s="64" t="s">
        <v>18</v>
      </c>
      <c r="B17" s="65" t="s">
        <v>19</v>
      </c>
      <c r="C17" s="84"/>
      <c r="D17" s="84"/>
      <c r="E17" s="84"/>
      <c r="F17" s="84"/>
      <c r="G17" s="85"/>
      <c r="H17" s="68">
        <v>331807.02</v>
      </c>
      <c r="I17" s="69">
        <v>20000</v>
      </c>
      <c r="J17" s="70">
        <f>H17+I17</f>
        <v>351807.02</v>
      </c>
      <c r="K17" s="59"/>
      <c r="L17" s="42"/>
      <c r="M17" s="41"/>
    </row>
    <row r="18" spans="1:13" x14ac:dyDescent="0.25">
      <c r="A18" s="86" t="s">
        <v>20</v>
      </c>
      <c r="B18" s="47" t="s">
        <v>225</v>
      </c>
      <c r="C18" s="47"/>
      <c r="D18" s="47"/>
      <c r="E18" s="47"/>
      <c r="F18" s="47"/>
      <c r="G18" s="59"/>
      <c r="H18" s="59"/>
      <c r="I18" s="73"/>
      <c r="J18" s="74"/>
      <c r="K18" s="59"/>
      <c r="L18" s="42"/>
      <c r="M18" s="41"/>
    </row>
    <row r="19" spans="1:13" x14ac:dyDescent="0.25">
      <c r="A19" s="86" t="s">
        <v>22</v>
      </c>
      <c r="B19" s="47" t="s">
        <v>226</v>
      </c>
      <c r="C19" s="47"/>
      <c r="D19" s="47"/>
      <c r="E19" s="47"/>
      <c r="F19" s="47"/>
      <c r="G19" s="59"/>
      <c r="H19" s="59"/>
      <c r="I19" s="73"/>
      <c r="J19" s="74"/>
      <c r="K19" s="59"/>
      <c r="L19" s="42"/>
      <c r="M19" s="41"/>
    </row>
    <row r="20" spans="1:13" x14ac:dyDescent="0.25">
      <c r="A20" s="86" t="s">
        <v>24</v>
      </c>
      <c r="B20" s="47" t="s">
        <v>227</v>
      </c>
      <c r="C20" s="47"/>
      <c r="D20" s="47"/>
      <c r="E20" s="47"/>
      <c r="F20" s="47"/>
      <c r="G20" s="59"/>
      <c r="H20" s="59"/>
      <c r="I20" s="73"/>
      <c r="J20" s="74"/>
      <c r="K20" s="59"/>
      <c r="L20" s="42"/>
      <c r="M20" s="41"/>
    </row>
    <row r="21" spans="1:13" x14ac:dyDescent="0.25">
      <c r="A21" s="86" t="s">
        <v>26</v>
      </c>
      <c r="B21" s="47" t="s">
        <v>27</v>
      </c>
      <c r="C21" s="47"/>
      <c r="D21" s="47"/>
      <c r="E21" s="47"/>
      <c r="F21" s="47"/>
      <c r="G21" s="59"/>
      <c r="H21" s="59"/>
      <c r="I21" s="73"/>
      <c r="J21" s="74"/>
      <c r="K21" s="59"/>
      <c r="L21" s="42"/>
      <c r="M21" s="41"/>
    </row>
    <row r="22" spans="1:13" x14ac:dyDescent="0.25">
      <c r="A22" s="86" t="s">
        <v>28</v>
      </c>
      <c r="B22" s="47" t="s">
        <v>29</v>
      </c>
      <c r="C22" s="47"/>
      <c r="D22" s="47"/>
      <c r="E22" s="47"/>
      <c r="F22" s="47"/>
      <c r="G22" s="59"/>
      <c r="H22" s="59"/>
      <c r="I22" s="73"/>
      <c r="J22" s="74"/>
      <c r="K22" s="59"/>
      <c r="L22" s="42"/>
      <c r="M22" s="41"/>
    </row>
    <row r="23" spans="1:13" x14ac:dyDescent="0.25">
      <c r="A23" s="86" t="s">
        <v>30</v>
      </c>
      <c r="B23" s="47" t="s">
        <v>31</v>
      </c>
      <c r="C23" s="47"/>
      <c r="D23" s="47"/>
      <c r="E23" s="47"/>
      <c r="F23" s="47"/>
      <c r="G23" s="59"/>
      <c r="H23" s="59"/>
      <c r="I23" s="73"/>
      <c r="J23" s="74"/>
      <c r="K23" s="59"/>
      <c r="L23" s="42"/>
      <c r="M23" s="41"/>
    </row>
    <row r="24" spans="1:13" x14ac:dyDescent="0.25">
      <c r="A24" s="87" t="s">
        <v>32</v>
      </c>
      <c r="B24" s="77" t="s">
        <v>33</v>
      </c>
      <c r="C24" s="77"/>
      <c r="D24" s="77"/>
      <c r="E24" s="77"/>
      <c r="F24" s="77"/>
      <c r="G24" s="78"/>
      <c r="H24" s="78"/>
      <c r="I24" s="79"/>
      <c r="J24" s="80"/>
      <c r="K24" s="59"/>
      <c r="L24" s="16"/>
      <c r="M24" s="41"/>
    </row>
    <row r="25" spans="1:13" x14ac:dyDescent="0.25">
      <c r="A25" s="64" t="s">
        <v>34</v>
      </c>
      <c r="B25" s="65" t="s">
        <v>35</v>
      </c>
      <c r="C25" s="84"/>
      <c r="D25" s="84"/>
      <c r="E25" s="84"/>
      <c r="F25" s="84"/>
      <c r="G25" s="85"/>
      <c r="H25" s="68">
        <v>139358.95000000001</v>
      </c>
      <c r="I25" s="69">
        <v>10000</v>
      </c>
      <c r="J25" s="70">
        <f>H25+I25</f>
        <v>149358.95000000001</v>
      </c>
      <c r="K25" s="59"/>
      <c r="L25" s="42"/>
      <c r="M25" s="41"/>
    </row>
    <row r="26" spans="1:13" x14ac:dyDescent="0.25">
      <c r="A26" s="86" t="s">
        <v>36</v>
      </c>
      <c r="B26" s="47" t="s">
        <v>37</v>
      </c>
      <c r="C26" s="47"/>
      <c r="D26" s="47"/>
      <c r="E26" s="47"/>
      <c r="F26" s="47"/>
      <c r="G26" s="59"/>
      <c r="H26" s="59"/>
      <c r="I26" s="73"/>
      <c r="J26" s="74"/>
      <c r="K26" s="59"/>
      <c r="L26" s="42"/>
      <c r="M26" s="41"/>
    </row>
    <row r="27" spans="1:13" x14ac:dyDescent="0.25">
      <c r="A27" s="86" t="s">
        <v>38</v>
      </c>
      <c r="B27" s="47" t="s">
        <v>39</v>
      </c>
      <c r="C27" s="47"/>
      <c r="D27" s="47"/>
      <c r="E27" s="47"/>
      <c r="F27" s="47"/>
      <c r="G27" s="59"/>
      <c r="H27" s="59"/>
      <c r="I27" s="73"/>
      <c r="J27" s="74"/>
      <c r="K27" s="59"/>
      <c r="L27" s="42"/>
      <c r="M27" s="41"/>
    </row>
    <row r="28" spans="1:13" x14ac:dyDescent="0.25">
      <c r="A28" s="86" t="s">
        <v>40</v>
      </c>
      <c r="B28" s="47" t="s">
        <v>41</v>
      </c>
      <c r="C28" s="47"/>
      <c r="D28" s="47"/>
      <c r="E28" s="47"/>
      <c r="F28" s="47"/>
      <c r="G28" s="59"/>
      <c r="H28" s="59"/>
      <c r="I28" s="73"/>
      <c r="J28" s="74"/>
      <c r="K28" s="59"/>
      <c r="L28" s="42"/>
      <c r="M28" s="41"/>
    </row>
    <row r="29" spans="1:13" x14ac:dyDescent="0.25">
      <c r="A29" s="86" t="s">
        <v>42</v>
      </c>
      <c r="B29" s="47" t="s">
        <v>43</v>
      </c>
      <c r="C29" s="47"/>
      <c r="D29" s="47"/>
      <c r="E29" s="47"/>
      <c r="F29" s="47"/>
      <c r="G29" s="59"/>
      <c r="H29" s="59"/>
      <c r="I29" s="73"/>
      <c r="J29" s="74"/>
      <c r="K29" s="59"/>
      <c r="L29" s="42"/>
      <c r="M29" s="41"/>
    </row>
    <row r="30" spans="1:13" x14ac:dyDescent="0.25">
      <c r="A30" s="87" t="s">
        <v>44</v>
      </c>
      <c r="B30" s="77" t="s">
        <v>45</v>
      </c>
      <c r="C30" s="77"/>
      <c r="D30" s="77"/>
      <c r="E30" s="77"/>
      <c r="F30" s="77"/>
      <c r="G30" s="78"/>
      <c r="H30" s="78"/>
      <c r="I30" s="79"/>
      <c r="J30" s="80"/>
      <c r="K30" s="59"/>
      <c r="L30" s="16"/>
      <c r="M30" s="41"/>
    </row>
    <row r="31" spans="1:13" x14ac:dyDescent="0.25">
      <c r="A31" s="64" t="s">
        <v>46</v>
      </c>
      <c r="B31" s="65" t="s">
        <v>47</v>
      </c>
      <c r="C31" s="84"/>
      <c r="D31" s="84"/>
      <c r="E31" s="84"/>
      <c r="F31" s="84"/>
      <c r="G31" s="85"/>
      <c r="H31" s="68">
        <v>33180.699999999997</v>
      </c>
      <c r="I31" s="69">
        <v>-4000</v>
      </c>
      <c r="J31" s="70">
        <f>H31+I31</f>
        <v>29180.699999999997</v>
      </c>
      <c r="K31" s="59"/>
      <c r="L31" s="42"/>
      <c r="M31" s="41"/>
    </row>
    <row r="32" spans="1:13" x14ac:dyDescent="0.25">
      <c r="A32" s="86" t="s">
        <v>48</v>
      </c>
      <c r="B32" s="47" t="s">
        <v>49</v>
      </c>
      <c r="C32" s="47"/>
      <c r="D32" s="47"/>
      <c r="E32" s="47"/>
      <c r="F32" s="47"/>
      <c r="G32" s="59"/>
      <c r="H32" s="59"/>
      <c r="I32" s="73"/>
      <c r="J32" s="74"/>
      <c r="K32" s="59"/>
      <c r="L32" s="42"/>
      <c r="M32" s="41"/>
    </row>
    <row r="33" spans="1:13" x14ac:dyDescent="0.25">
      <c r="A33" s="86" t="s">
        <v>50</v>
      </c>
      <c r="B33" s="47" t="s">
        <v>51</v>
      </c>
      <c r="C33" s="47"/>
      <c r="D33" s="47"/>
      <c r="E33" s="47"/>
      <c r="F33" s="47"/>
      <c r="G33" s="59"/>
      <c r="H33" s="59"/>
      <c r="I33" s="73"/>
      <c r="J33" s="74"/>
      <c r="K33" s="59"/>
      <c r="L33" s="42"/>
      <c r="M33" s="41"/>
    </row>
    <row r="34" spans="1:13" x14ac:dyDescent="0.25">
      <c r="A34" s="86" t="s">
        <v>52</v>
      </c>
      <c r="B34" s="47" t="s">
        <v>53</v>
      </c>
      <c r="C34" s="47"/>
      <c r="D34" s="47"/>
      <c r="E34" s="47"/>
      <c r="F34" s="47"/>
      <c r="G34" s="59"/>
      <c r="H34" s="59"/>
      <c r="I34" s="73"/>
      <c r="J34" s="74"/>
      <c r="K34" s="59"/>
      <c r="L34" s="42"/>
      <c r="M34" s="41"/>
    </row>
    <row r="35" spans="1:13" x14ac:dyDescent="0.25">
      <c r="A35" s="87" t="s">
        <v>54</v>
      </c>
      <c r="B35" s="77" t="s">
        <v>55</v>
      </c>
      <c r="C35" s="77"/>
      <c r="D35" s="77"/>
      <c r="E35" s="77"/>
      <c r="F35" s="77"/>
      <c r="G35" s="78"/>
      <c r="H35" s="78"/>
      <c r="I35" s="79"/>
      <c r="J35" s="80"/>
      <c r="K35" s="59"/>
      <c r="L35" s="16"/>
      <c r="M35" s="41"/>
    </row>
    <row r="36" spans="1:13" ht="16.5" customHeight="1" x14ac:dyDescent="0.25">
      <c r="A36" s="64" t="s">
        <v>56</v>
      </c>
      <c r="B36" s="65" t="s">
        <v>210</v>
      </c>
      <c r="C36" s="65"/>
      <c r="D36" s="65"/>
      <c r="E36" s="65"/>
      <c r="F36" s="66"/>
      <c r="G36" s="67"/>
      <c r="H36" s="68">
        <v>13272.28</v>
      </c>
      <c r="I36" s="69">
        <v>2500</v>
      </c>
      <c r="J36" s="70">
        <f>H36+I36</f>
        <v>15772.28</v>
      </c>
      <c r="K36" s="59"/>
      <c r="L36" s="16"/>
      <c r="M36" s="41"/>
    </row>
    <row r="37" spans="1:13" ht="16.5" customHeight="1" x14ac:dyDescent="0.25">
      <c r="A37" s="88"/>
      <c r="B37" s="76" t="s">
        <v>211</v>
      </c>
      <c r="C37" s="76"/>
      <c r="D37" s="76"/>
      <c r="E37" s="76"/>
      <c r="F37" s="77"/>
      <c r="G37" s="78"/>
      <c r="H37" s="89"/>
      <c r="I37" s="79"/>
      <c r="J37" s="80"/>
      <c r="K37" s="59"/>
      <c r="L37" s="16"/>
      <c r="M37" s="41"/>
    </row>
    <row r="38" spans="1:13" x14ac:dyDescent="0.25">
      <c r="A38" s="64" t="s">
        <v>83</v>
      </c>
      <c r="B38" s="65" t="s">
        <v>61</v>
      </c>
      <c r="C38" s="65"/>
      <c r="D38" s="65"/>
      <c r="E38" s="65"/>
      <c r="F38" s="84"/>
      <c r="G38" s="85"/>
      <c r="H38" s="68">
        <v>35835.160000000003</v>
      </c>
      <c r="I38" s="69">
        <v>30000</v>
      </c>
      <c r="J38" s="70">
        <f>H38+I38</f>
        <v>65835.16</v>
      </c>
      <c r="K38" s="59"/>
      <c r="L38" s="16"/>
      <c r="M38" s="41"/>
    </row>
    <row r="39" spans="1:13" x14ac:dyDescent="0.25">
      <c r="A39" s="71"/>
      <c r="B39" s="48" t="s">
        <v>209</v>
      </c>
      <c r="C39" s="48"/>
      <c r="D39" s="48"/>
      <c r="E39" s="48"/>
      <c r="F39" s="48"/>
      <c r="G39" s="59"/>
      <c r="H39" s="90"/>
      <c r="I39" s="73"/>
      <c r="J39" s="74"/>
      <c r="K39" s="59"/>
      <c r="L39" s="16"/>
      <c r="M39" s="41"/>
    </row>
    <row r="40" spans="1:13" x14ac:dyDescent="0.25">
      <c r="A40" s="75"/>
      <c r="B40" s="76" t="s">
        <v>212</v>
      </c>
      <c r="C40" s="76"/>
      <c r="D40" s="76"/>
      <c r="E40" s="76"/>
      <c r="F40" s="76"/>
      <c r="G40" s="78"/>
      <c r="H40" s="91"/>
      <c r="I40" s="79"/>
      <c r="J40" s="80"/>
      <c r="K40" s="59"/>
      <c r="L40" s="16"/>
      <c r="M40" s="41"/>
    </row>
    <row r="41" spans="1:13" x14ac:dyDescent="0.25">
      <c r="A41" s="64" t="s">
        <v>63</v>
      </c>
      <c r="B41" s="92" t="s">
        <v>64</v>
      </c>
      <c r="C41" s="92"/>
      <c r="D41" s="92"/>
      <c r="E41" s="92"/>
      <c r="F41" s="47"/>
      <c r="G41" s="59"/>
      <c r="H41" s="72">
        <v>1990.84</v>
      </c>
      <c r="I41" s="93">
        <v>-800</v>
      </c>
      <c r="J41" s="70">
        <f>H41+I41</f>
        <v>1190.8399999999999</v>
      </c>
      <c r="K41" s="59"/>
      <c r="L41" s="40"/>
      <c r="M41" s="41"/>
    </row>
    <row r="42" spans="1:13" ht="16.5" thickBot="1" x14ac:dyDescent="0.3">
      <c r="A42" s="94"/>
      <c r="B42" s="48" t="s">
        <v>65</v>
      </c>
      <c r="C42" s="48"/>
      <c r="D42" s="48"/>
      <c r="E42" s="48"/>
      <c r="F42" s="47"/>
      <c r="G42" s="59"/>
      <c r="H42" s="59"/>
      <c r="I42" s="95"/>
      <c r="J42" s="96"/>
      <c r="K42" s="97"/>
      <c r="L42" s="43"/>
      <c r="M42" s="43"/>
    </row>
    <row r="43" spans="1:13" ht="25.5" customHeight="1" thickTop="1" thickBot="1" x14ac:dyDescent="0.3">
      <c r="A43" s="98"/>
      <c r="B43" s="99" t="s">
        <v>66</v>
      </c>
      <c r="C43" s="99"/>
      <c r="D43" s="99"/>
      <c r="E43" s="100"/>
      <c r="F43" s="100"/>
      <c r="G43" s="101"/>
      <c r="H43" s="102">
        <f>SUM(H8:H41)</f>
        <v>1419928.16</v>
      </c>
      <c r="I43" s="103">
        <f>I8+I15+I16+I17+I25+I31+I36+I38+I41</f>
        <v>279685</v>
      </c>
      <c r="J43" s="104">
        <f>SUM(J8:J42)</f>
        <v>1699613.16</v>
      </c>
      <c r="K43" s="59"/>
    </row>
    <row r="44" spans="1:13" s="19" customFormat="1" ht="27.75" customHeight="1" thickTop="1" x14ac:dyDescent="0.25">
      <c r="A44" s="64" t="s">
        <v>67</v>
      </c>
      <c r="B44" s="65" t="s">
        <v>68</v>
      </c>
      <c r="C44" s="65"/>
      <c r="D44" s="66"/>
      <c r="E44" s="66"/>
      <c r="F44" s="66"/>
      <c r="G44" s="67"/>
      <c r="H44" s="59"/>
      <c r="I44" s="59"/>
      <c r="J44" s="105"/>
      <c r="K44" s="47"/>
    </row>
    <row r="45" spans="1:13" ht="18.75" customHeight="1" x14ac:dyDescent="0.25">
      <c r="A45" s="88" t="s">
        <v>69</v>
      </c>
      <c r="B45" s="106" t="s">
        <v>70</v>
      </c>
      <c r="C45" s="106"/>
      <c r="D45" s="77"/>
      <c r="E45" s="77"/>
      <c r="F45" s="77"/>
      <c r="G45" s="78"/>
      <c r="H45" s="78"/>
      <c r="I45" s="78"/>
      <c r="J45" s="80"/>
      <c r="K45" s="59"/>
    </row>
    <row r="46" spans="1:13" x14ac:dyDescent="0.25">
      <c r="A46" s="107" t="s">
        <v>71</v>
      </c>
      <c r="B46" s="65" t="s">
        <v>72</v>
      </c>
      <c r="C46" s="65"/>
      <c r="D46" s="68"/>
      <c r="E46" s="65"/>
      <c r="F46" s="65"/>
      <c r="G46" s="65"/>
      <c r="H46" s="68">
        <v>66361.399999999994</v>
      </c>
      <c r="I46" s="108">
        <v>40000</v>
      </c>
      <c r="J46" s="70">
        <f>H46+I46</f>
        <v>106361.4</v>
      </c>
      <c r="K46" s="90"/>
      <c r="L46" s="41"/>
    </row>
    <row r="47" spans="1:13" ht="12.75" customHeight="1" x14ac:dyDescent="0.25">
      <c r="A47" s="109"/>
      <c r="B47" s="110" t="s">
        <v>73</v>
      </c>
      <c r="C47" s="48"/>
      <c r="D47" s="59"/>
      <c r="E47" s="47"/>
      <c r="F47" s="47"/>
      <c r="G47" s="47"/>
      <c r="H47" s="59"/>
      <c r="I47" s="73"/>
      <c r="J47" s="111"/>
      <c r="K47" s="59"/>
      <c r="L47" s="8"/>
    </row>
    <row r="48" spans="1:13" ht="12.75" customHeight="1" x14ac:dyDescent="0.25">
      <c r="A48" s="109"/>
      <c r="B48" s="48" t="s">
        <v>74</v>
      </c>
      <c r="C48" s="48"/>
      <c r="D48" s="90"/>
      <c r="E48" s="47"/>
      <c r="F48" s="47"/>
      <c r="G48" s="47"/>
      <c r="H48" s="59"/>
      <c r="I48" s="73"/>
      <c r="J48" s="111"/>
      <c r="K48" s="59"/>
      <c r="L48" s="8"/>
    </row>
    <row r="49" spans="1:13" ht="12.75" customHeight="1" x14ac:dyDescent="0.25">
      <c r="A49" s="112"/>
      <c r="B49" s="76" t="s">
        <v>208</v>
      </c>
      <c r="C49" s="76"/>
      <c r="D49" s="91"/>
      <c r="E49" s="77"/>
      <c r="F49" s="77"/>
      <c r="G49" s="77"/>
      <c r="H49" s="78"/>
      <c r="I49" s="79"/>
      <c r="J49" s="113"/>
      <c r="K49" s="59"/>
      <c r="L49" s="8"/>
    </row>
    <row r="50" spans="1:13" x14ac:dyDescent="0.25">
      <c r="A50" s="107" t="s">
        <v>18</v>
      </c>
      <c r="B50" s="65" t="s">
        <v>75</v>
      </c>
      <c r="C50" s="65"/>
      <c r="D50" s="68"/>
      <c r="E50" s="65"/>
      <c r="F50" s="65"/>
      <c r="G50" s="65"/>
      <c r="H50" s="68">
        <v>6636.14</v>
      </c>
      <c r="I50" s="108">
        <v>2500</v>
      </c>
      <c r="J50" s="70">
        <f t="shared" ref="J50:J75" si="0">H50+I50</f>
        <v>9136.14</v>
      </c>
      <c r="K50" s="90"/>
      <c r="L50" s="41"/>
    </row>
    <row r="51" spans="1:13" ht="14.25" customHeight="1" x14ac:dyDescent="0.25">
      <c r="A51" s="114"/>
      <c r="B51" s="76" t="s">
        <v>229</v>
      </c>
      <c r="C51" s="106"/>
      <c r="D51" s="89"/>
      <c r="E51" s="106"/>
      <c r="F51" s="106"/>
      <c r="G51" s="106"/>
      <c r="H51" s="89"/>
      <c r="I51" s="79"/>
      <c r="J51" s="113"/>
      <c r="K51" s="59"/>
      <c r="L51" s="8"/>
    </row>
    <row r="52" spans="1:13" x14ac:dyDescent="0.25">
      <c r="A52" s="107" t="s">
        <v>34</v>
      </c>
      <c r="B52" s="65" t="s">
        <v>77</v>
      </c>
      <c r="C52" s="65"/>
      <c r="D52" s="68"/>
      <c r="E52" s="65"/>
      <c r="F52" s="65"/>
      <c r="G52" s="65"/>
      <c r="H52" s="68">
        <v>3318.07</v>
      </c>
      <c r="I52" s="108">
        <v>1000</v>
      </c>
      <c r="J52" s="70">
        <f t="shared" si="0"/>
        <v>4318.07</v>
      </c>
      <c r="K52" s="90"/>
      <c r="L52" s="41"/>
    </row>
    <row r="53" spans="1:13" ht="12.75" customHeight="1" x14ac:dyDescent="0.25">
      <c r="A53" s="115"/>
      <c r="B53" s="47" t="s">
        <v>78</v>
      </c>
      <c r="C53" s="47"/>
      <c r="D53" s="59"/>
      <c r="E53" s="47"/>
      <c r="F53" s="47"/>
      <c r="G53" s="47"/>
      <c r="H53" s="59"/>
      <c r="I53" s="73"/>
      <c r="J53" s="111"/>
      <c r="K53" s="59"/>
      <c r="L53" s="8"/>
    </row>
    <row r="54" spans="1:13" x14ac:dyDescent="0.25">
      <c r="A54" s="114"/>
      <c r="B54" s="77" t="s">
        <v>79</v>
      </c>
      <c r="C54" s="77"/>
      <c r="D54" s="78"/>
      <c r="E54" s="77"/>
      <c r="F54" s="77"/>
      <c r="G54" s="77"/>
      <c r="H54" s="78"/>
      <c r="I54" s="79"/>
      <c r="J54" s="113"/>
      <c r="K54" s="59"/>
      <c r="L54" s="8"/>
    </row>
    <row r="55" spans="1:13" x14ac:dyDescent="0.25">
      <c r="A55" s="107" t="s">
        <v>46</v>
      </c>
      <c r="B55" s="65" t="s">
        <v>80</v>
      </c>
      <c r="C55" s="65"/>
      <c r="D55" s="68"/>
      <c r="E55" s="65"/>
      <c r="F55" s="65"/>
      <c r="G55" s="65"/>
      <c r="H55" s="68">
        <v>5308.91</v>
      </c>
      <c r="I55" s="108">
        <v>2000</v>
      </c>
      <c r="J55" s="70">
        <f t="shared" si="0"/>
        <v>7308.91</v>
      </c>
      <c r="K55" s="90"/>
      <c r="L55" s="41"/>
      <c r="M55" s="8"/>
    </row>
    <row r="56" spans="1:13" x14ac:dyDescent="0.25">
      <c r="A56" s="115"/>
      <c r="B56" s="47" t="s">
        <v>81</v>
      </c>
      <c r="C56" s="47"/>
      <c r="D56" s="59"/>
      <c r="E56" s="47"/>
      <c r="F56" s="47"/>
      <c r="G56" s="47"/>
      <c r="H56" s="59"/>
      <c r="I56" s="73"/>
      <c r="J56" s="111"/>
      <c r="K56" s="59"/>
    </row>
    <row r="57" spans="1:13" x14ac:dyDescent="0.25">
      <c r="A57" s="114"/>
      <c r="B57" s="76" t="s">
        <v>82</v>
      </c>
      <c r="C57" s="77"/>
      <c r="D57" s="78"/>
      <c r="E57" s="77"/>
      <c r="F57" s="77"/>
      <c r="G57" s="77"/>
      <c r="H57" s="78"/>
      <c r="I57" s="79"/>
      <c r="J57" s="113"/>
      <c r="K57" s="59"/>
      <c r="L57" s="8"/>
    </row>
    <row r="58" spans="1:13" ht="17.25" customHeight="1" x14ac:dyDescent="0.25">
      <c r="A58" s="116" t="s">
        <v>56</v>
      </c>
      <c r="B58" s="55" t="s">
        <v>242</v>
      </c>
      <c r="C58" s="56"/>
      <c r="D58" s="57"/>
      <c r="E58" s="56"/>
      <c r="F58" s="56"/>
      <c r="G58" s="56"/>
      <c r="H58" s="81">
        <v>5308.91</v>
      </c>
      <c r="I58" s="117">
        <v>10000</v>
      </c>
      <c r="J58" s="83">
        <f t="shared" si="0"/>
        <v>15308.91</v>
      </c>
      <c r="K58" s="90"/>
      <c r="L58" s="41"/>
    </row>
    <row r="59" spans="1:13" ht="19.5" customHeight="1" x14ac:dyDescent="0.25">
      <c r="A59" s="116" t="s">
        <v>83</v>
      </c>
      <c r="B59" s="55" t="s">
        <v>252</v>
      </c>
      <c r="C59" s="55"/>
      <c r="D59" s="81"/>
      <c r="E59" s="55"/>
      <c r="F59" s="55"/>
      <c r="G59" s="55"/>
      <c r="H59" s="81">
        <v>6636.14</v>
      </c>
      <c r="I59" s="117"/>
      <c r="J59" s="83">
        <f>H59+I59</f>
        <v>6636.14</v>
      </c>
      <c r="K59" s="90"/>
      <c r="L59" s="41"/>
    </row>
    <row r="60" spans="1:13" x14ac:dyDescent="0.25">
      <c r="A60" s="107" t="s">
        <v>60</v>
      </c>
      <c r="B60" s="65" t="s">
        <v>87</v>
      </c>
      <c r="C60" s="65"/>
      <c r="D60" s="68"/>
      <c r="E60" s="65"/>
      <c r="F60" s="65"/>
      <c r="G60" s="65"/>
      <c r="H60" s="68">
        <v>39816.839999999997</v>
      </c>
      <c r="I60" s="108">
        <v>-10000</v>
      </c>
      <c r="J60" s="70">
        <f t="shared" si="0"/>
        <v>29816.839999999997</v>
      </c>
      <c r="K60" s="90"/>
      <c r="L60" s="41"/>
    </row>
    <row r="61" spans="1:13" x14ac:dyDescent="0.25">
      <c r="A61" s="109"/>
      <c r="B61" s="47" t="s">
        <v>88</v>
      </c>
      <c r="C61" s="47"/>
      <c r="D61" s="59"/>
      <c r="E61" s="47"/>
      <c r="F61" s="47"/>
      <c r="G61" s="47"/>
      <c r="H61" s="59"/>
      <c r="I61" s="73"/>
      <c r="J61" s="111"/>
      <c r="K61" s="59"/>
      <c r="L61" s="8"/>
    </row>
    <row r="62" spans="1:13" x14ac:dyDescent="0.25">
      <c r="A62" s="112"/>
      <c r="B62" s="77" t="s">
        <v>89</v>
      </c>
      <c r="C62" s="77"/>
      <c r="D62" s="78"/>
      <c r="E62" s="77"/>
      <c r="F62" s="77"/>
      <c r="G62" s="77"/>
      <c r="H62" s="78"/>
      <c r="I62" s="79"/>
      <c r="J62" s="113"/>
      <c r="K62" s="90"/>
      <c r="L62" s="41"/>
    </row>
    <row r="63" spans="1:13" ht="15.75" customHeight="1" x14ac:dyDescent="0.25">
      <c r="A63" s="116">
        <v>8</v>
      </c>
      <c r="B63" s="55" t="s">
        <v>91</v>
      </c>
      <c r="C63" s="55"/>
      <c r="D63" s="68"/>
      <c r="E63" s="65"/>
      <c r="F63" s="65"/>
      <c r="G63" s="65"/>
      <c r="H63" s="68">
        <v>4645.3</v>
      </c>
      <c r="I63" s="108">
        <v>5000</v>
      </c>
      <c r="J63" s="70">
        <f t="shared" si="0"/>
        <v>9645.2999999999993</v>
      </c>
      <c r="K63" s="90"/>
      <c r="L63" s="41"/>
    </row>
    <row r="64" spans="1:13" x14ac:dyDescent="0.25">
      <c r="A64" s="116" t="s">
        <v>90</v>
      </c>
      <c r="B64" s="106" t="s">
        <v>243</v>
      </c>
      <c r="C64" s="118"/>
      <c r="D64" s="119"/>
      <c r="E64" s="55"/>
      <c r="F64" s="55"/>
      <c r="G64" s="55"/>
      <c r="H64" s="81">
        <v>4645.3</v>
      </c>
      <c r="I64" s="117"/>
      <c r="J64" s="83">
        <f t="shared" si="0"/>
        <v>4645.3</v>
      </c>
      <c r="K64" s="90"/>
      <c r="L64" s="41"/>
    </row>
    <row r="65" spans="1:12" x14ac:dyDescent="0.25">
      <c r="A65" s="107" t="s">
        <v>253</v>
      </c>
      <c r="B65" s="65" t="s">
        <v>94</v>
      </c>
      <c r="C65" s="65"/>
      <c r="D65" s="68"/>
      <c r="E65" s="65"/>
      <c r="F65" s="65"/>
      <c r="G65" s="65"/>
      <c r="H65" s="68">
        <v>7299.75</v>
      </c>
      <c r="I65" s="108">
        <v>1000</v>
      </c>
      <c r="J65" s="70">
        <f t="shared" si="0"/>
        <v>8299.75</v>
      </c>
      <c r="K65" s="59"/>
      <c r="L65" s="41"/>
    </row>
    <row r="66" spans="1:12" x14ac:dyDescent="0.25">
      <c r="A66" s="112"/>
      <c r="B66" s="77"/>
      <c r="C66" s="77" t="s">
        <v>95</v>
      </c>
      <c r="D66" s="78"/>
      <c r="E66" s="77"/>
      <c r="F66" s="77"/>
      <c r="G66" s="77"/>
      <c r="H66" s="78"/>
      <c r="I66" s="79"/>
      <c r="J66" s="113"/>
      <c r="K66" s="90"/>
      <c r="L66" s="41"/>
    </row>
    <row r="67" spans="1:12" x14ac:dyDescent="0.25">
      <c r="A67" s="107" t="s">
        <v>93</v>
      </c>
      <c r="B67" s="65" t="s">
        <v>97</v>
      </c>
      <c r="C67" s="65"/>
      <c r="D67" s="68"/>
      <c r="E67" s="65"/>
      <c r="F67" s="65"/>
      <c r="G67" s="65"/>
      <c r="H67" s="68">
        <v>53089.120000000003</v>
      </c>
      <c r="I67" s="108">
        <v>-13000</v>
      </c>
      <c r="J67" s="70">
        <f t="shared" si="0"/>
        <v>40089.120000000003</v>
      </c>
      <c r="K67" s="90"/>
      <c r="L67" s="41"/>
    </row>
    <row r="68" spans="1:12" x14ac:dyDescent="0.25">
      <c r="A68" s="116">
        <v>12</v>
      </c>
      <c r="B68" s="55" t="s">
        <v>110</v>
      </c>
      <c r="C68" s="55"/>
      <c r="D68" s="81"/>
      <c r="E68" s="55"/>
      <c r="F68" s="55"/>
      <c r="G68" s="55"/>
      <c r="H68" s="81">
        <v>4645.3</v>
      </c>
      <c r="I68" s="117"/>
      <c r="J68" s="83">
        <f t="shared" si="0"/>
        <v>4645.3</v>
      </c>
      <c r="K68" s="90"/>
      <c r="L68" s="41"/>
    </row>
    <row r="69" spans="1:12" x14ac:dyDescent="0.25">
      <c r="A69" s="116" t="s">
        <v>109</v>
      </c>
      <c r="B69" s="55" t="s">
        <v>244</v>
      </c>
      <c r="C69" s="56"/>
      <c r="D69" s="57"/>
      <c r="E69" s="56"/>
      <c r="F69" s="56"/>
      <c r="G69" s="56"/>
      <c r="H69" s="81">
        <v>1990.84</v>
      </c>
      <c r="I69" s="117">
        <v>1000</v>
      </c>
      <c r="J69" s="83">
        <f t="shared" si="0"/>
        <v>2990.84</v>
      </c>
      <c r="K69" s="90"/>
      <c r="L69" s="41"/>
    </row>
    <row r="70" spans="1:12" x14ac:dyDescent="0.25">
      <c r="A70" s="107" t="s">
        <v>254</v>
      </c>
      <c r="B70" s="65" t="s">
        <v>245</v>
      </c>
      <c r="C70" s="66"/>
      <c r="D70" s="67"/>
      <c r="E70" s="66"/>
      <c r="F70" s="66"/>
      <c r="G70" s="66"/>
      <c r="H70" s="68">
        <v>66361.399999999994</v>
      </c>
      <c r="I70" s="108">
        <v>165000</v>
      </c>
      <c r="J70" s="70">
        <f t="shared" si="0"/>
        <v>231361.4</v>
      </c>
      <c r="K70" s="90"/>
      <c r="L70" s="41"/>
    </row>
    <row r="71" spans="1:12" x14ac:dyDescent="0.25">
      <c r="A71" s="107" t="s">
        <v>112</v>
      </c>
      <c r="B71" s="65" t="s">
        <v>233</v>
      </c>
      <c r="C71" s="65"/>
      <c r="D71" s="68"/>
      <c r="E71" s="66"/>
      <c r="F71" s="66"/>
      <c r="G71" s="66"/>
      <c r="H71" s="68">
        <v>13272.28</v>
      </c>
      <c r="I71" s="108">
        <v>5500</v>
      </c>
      <c r="J71" s="70">
        <f t="shared" ref="J71" si="1">H71+I71</f>
        <v>18772.28</v>
      </c>
      <c r="K71" s="90"/>
      <c r="L71" s="41"/>
    </row>
    <row r="72" spans="1:12" x14ac:dyDescent="0.25">
      <c r="A72" s="112"/>
      <c r="B72" s="77" t="s">
        <v>116</v>
      </c>
      <c r="C72" s="77"/>
      <c r="D72" s="78"/>
      <c r="E72" s="77"/>
      <c r="F72" s="77"/>
      <c r="G72" s="77"/>
      <c r="H72" s="89"/>
      <c r="I72" s="79"/>
      <c r="J72" s="113"/>
      <c r="K72" s="90"/>
      <c r="L72" s="41"/>
    </row>
    <row r="73" spans="1:12" x14ac:dyDescent="0.25">
      <c r="A73" s="107" t="s">
        <v>114</v>
      </c>
      <c r="B73" s="65" t="s">
        <v>118</v>
      </c>
      <c r="C73" s="66"/>
      <c r="D73" s="67"/>
      <c r="E73" s="66"/>
      <c r="F73" s="66"/>
      <c r="G73" s="66"/>
      <c r="H73" s="68">
        <v>9290.6</v>
      </c>
      <c r="I73" s="108"/>
      <c r="J73" s="70">
        <f t="shared" si="0"/>
        <v>9290.6</v>
      </c>
      <c r="K73" s="90"/>
      <c r="L73" s="41"/>
    </row>
    <row r="74" spans="1:12" x14ac:dyDescent="0.25">
      <c r="A74" s="114"/>
      <c r="B74" s="76" t="s">
        <v>119</v>
      </c>
      <c r="C74" s="76"/>
      <c r="D74" s="91"/>
      <c r="E74" s="76"/>
      <c r="F74" s="77"/>
      <c r="G74" s="77"/>
      <c r="H74" s="89"/>
      <c r="I74" s="79"/>
      <c r="J74" s="113"/>
      <c r="K74" s="90"/>
      <c r="L74" s="41"/>
    </row>
    <row r="75" spans="1:12" x14ac:dyDescent="0.25">
      <c r="A75" s="107" t="s">
        <v>214</v>
      </c>
      <c r="B75" s="65" t="s">
        <v>246</v>
      </c>
      <c r="C75" s="66"/>
      <c r="D75" s="67"/>
      <c r="E75" s="66"/>
      <c r="F75" s="66"/>
      <c r="G75" s="66"/>
      <c r="H75" s="68">
        <v>6636.14</v>
      </c>
      <c r="I75" s="108"/>
      <c r="J75" s="70">
        <f t="shared" si="0"/>
        <v>6636.14</v>
      </c>
      <c r="K75" s="90"/>
      <c r="L75" s="41"/>
    </row>
    <row r="76" spans="1:12" x14ac:dyDescent="0.25">
      <c r="A76" s="114"/>
      <c r="B76" s="76" t="s">
        <v>121</v>
      </c>
      <c r="C76" s="76"/>
      <c r="D76" s="91"/>
      <c r="E76" s="76"/>
      <c r="F76" s="76"/>
      <c r="G76" s="77"/>
      <c r="H76" s="89"/>
      <c r="I76" s="79"/>
      <c r="J76" s="113"/>
      <c r="K76" s="90"/>
      <c r="L76" s="41"/>
    </row>
    <row r="77" spans="1:12" x14ac:dyDescent="0.25">
      <c r="A77" s="107" t="s">
        <v>120</v>
      </c>
      <c r="B77" s="65" t="s">
        <v>123</v>
      </c>
      <c r="C77" s="68"/>
      <c r="D77" s="68"/>
      <c r="E77" s="66"/>
      <c r="F77" s="66"/>
      <c r="G77" s="66"/>
      <c r="H77" s="68">
        <v>35835.160000000003</v>
      </c>
      <c r="I77" s="108">
        <v>15183.17</v>
      </c>
      <c r="J77" s="70">
        <f>H77+I77</f>
        <v>51018.33</v>
      </c>
      <c r="K77" s="90"/>
      <c r="L77" s="41"/>
    </row>
    <row r="78" spans="1:12" x14ac:dyDescent="0.25">
      <c r="A78" s="114"/>
      <c r="B78" s="76" t="s">
        <v>234</v>
      </c>
      <c r="C78" s="77"/>
      <c r="D78" s="78"/>
      <c r="E78" s="77"/>
      <c r="F78" s="77"/>
      <c r="G78" s="77"/>
      <c r="H78" s="89"/>
      <c r="I78" s="79">
        <v>12108.41</v>
      </c>
      <c r="J78" s="113"/>
      <c r="K78" s="90"/>
      <c r="L78" s="41"/>
    </row>
    <row r="79" spans="1:12" ht="20.25" customHeight="1" x14ac:dyDescent="0.25">
      <c r="A79" s="116" t="s">
        <v>122</v>
      </c>
      <c r="B79" s="55" t="s">
        <v>215</v>
      </c>
      <c r="C79" s="60"/>
      <c r="D79" s="61"/>
      <c r="E79" s="60"/>
      <c r="F79" s="60"/>
      <c r="G79" s="60"/>
      <c r="H79" s="81">
        <v>2654.46</v>
      </c>
      <c r="I79" s="82"/>
      <c r="J79" s="83">
        <f t="shared" ref="J79:J117" si="2">H79+I79</f>
        <v>2654.46</v>
      </c>
      <c r="K79" s="90"/>
      <c r="L79" s="41"/>
    </row>
    <row r="80" spans="1:12" x14ac:dyDescent="0.25">
      <c r="A80" s="116">
        <v>20</v>
      </c>
      <c r="B80" s="55" t="s">
        <v>247</v>
      </c>
      <c r="C80" s="55"/>
      <c r="D80" s="81"/>
      <c r="E80" s="55"/>
      <c r="F80" s="56"/>
      <c r="G80" s="56"/>
      <c r="H80" s="81">
        <v>663.61</v>
      </c>
      <c r="I80" s="117">
        <v>3500</v>
      </c>
      <c r="J80" s="83">
        <f t="shared" si="2"/>
        <v>4163.6099999999997</v>
      </c>
      <c r="K80" s="90"/>
      <c r="L80" s="41"/>
    </row>
    <row r="81" spans="1:12" x14ac:dyDescent="0.25">
      <c r="A81" s="107" t="s">
        <v>126</v>
      </c>
      <c r="B81" s="65" t="s">
        <v>128</v>
      </c>
      <c r="C81" s="66"/>
      <c r="D81" s="67"/>
      <c r="E81" s="66"/>
      <c r="F81" s="66"/>
      <c r="G81" s="66"/>
      <c r="H81" s="68">
        <v>10617.82</v>
      </c>
      <c r="I81" s="108">
        <v>25000</v>
      </c>
      <c r="J81" s="70">
        <f t="shared" si="2"/>
        <v>35617.82</v>
      </c>
      <c r="K81" s="90"/>
      <c r="L81" s="41"/>
    </row>
    <row r="82" spans="1:12" ht="13.5" customHeight="1" x14ac:dyDescent="0.25">
      <c r="A82" s="114"/>
      <c r="B82" s="76" t="s">
        <v>129</v>
      </c>
      <c r="C82" s="76"/>
      <c r="D82" s="91"/>
      <c r="E82" s="76"/>
      <c r="F82" s="76"/>
      <c r="G82" s="77"/>
      <c r="H82" s="89"/>
      <c r="I82" s="79"/>
      <c r="J82" s="113"/>
      <c r="K82" s="90"/>
      <c r="L82" s="41"/>
    </row>
    <row r="83" spans="1:12" ht="16.5" customHeight="1" x14ac:dyDescent="0.25">
      <c r="A83" s="107" t="s">
        <v>127</v>
      </c>
      <c r="B83" s="65" t="s">
        <v>131</v>
      </c>
      <c r="C83" s="66"/>
      <c r="D83" s="67"/>
      <c r="E83" s="66"/>
      <c r="F83" s="66"/>
      <c r="G83" s="66"/>
      <c r="H83" s="68">
        <v>663.61</v>
      </c>
      <c r="I83" s="108">
        <v>-400</v>
      </c>
      <c r="J83" s="70">
        <f t="shared" si="2"/>
        <v>263.61</v>
      </c>
      <c r="K83" s="90"/>
      <c r="L83" s="41"/>
    </row>
    <row r="84" spans="1:12" ht="12" customHeight="1" x14ac:dyDescent="0.25">
      <c r="A84" s="114"/>
      <c r="B84" s="77" t="s">
        <v>132</v>
      </c>
      <c r="C84" s="77"/>
      <c r="D84" s="78"/>
      <c r="E84" s="77"/>
      <c r="F84" s="77"/>
      <c r="G84" s="77"/>
      <c r="H84" s="89"/>
      <c r="I84" s="79"/>
      <c r="J84" s="113"/>
      <c r="K84" s="90"/>
      <c r="L84" s="41"/>
    </row>
    <row r="85" spans="1:12" ht="18" customHeight="1" x14ac:dyDescent="0.25">
      <c r="A85" s="114" t="s">
        <v>130</v>
      </c>
      <c r="B85" s="65" t="s">
        <v>230</v>
      </c>
      <c r="C85" s="66"/>
      <c r="D85" s="67"/>
      <c r="E85" s="66"/>
      <c r="F85" s="66"/>
      <c r="G85" s="66"/>
      <c r="H85" s="89"/>
      <c r="I85" s="79">
        <v>331.81</v>
      </c>
      <c r="J85" s="113">
        <f>H85+I85</f>
        <v>331.81</v>
      </c>
      <c r="K85" s="90"/>
      <c r="L85" s="41"/>
    </row>
    <row r="86" spans="1:12" ht="18" customHeight="1" x14ac:dyDescent="0.25">
      <c r="A86" s="114" t="s">
        <v>133</v>
      </c>
      <c r="B86" s="65" t="s">
        <v>231</v>
      </c>
      <c r="C86" s="66"/>
      <c r="D86" s="67"/>
      <c r="E86" s="66"/>
      <c r="F86" s="66"/>
      <c r="G86" s="66"/>
      <c r="H86" s="89"/>
      <c r="I86" s="79">
        <v>3424.32</v>
      </c>
      <c r="J86" s="113">
        <f>H86+I86</f>
        <v>3424.32</v>
      </c>
      <c r="K86" s="90"/>
      <c r="L86" s="41"/>
    </row>
    <row r="87" spans="1:12" ht="15.75" customHeight="1" x14ac:dyDescent="0.25">
      <c r="A87" s="116" t="s">
        <v>135</v>
      </c>
      <c r="B87" s="55" t="s">
        <v>134</v>
      </c>
      <c r="C87" s="55"/>
      <c r="D87" s="81"/>
      <c r="E87" s="55"/>
      <c r="F87" s="55"/>
      <c r="G87" s="56"/>
      <c r="H87" s="81">
        <v>3981.68</v>
      </c>
      <c r="I87" s="117"/>
      <c r="J87" s="83">
        <f t="shared" si="2"/>
        <v>3981.68</v>
      </c>
      <c r="K87" s="90"/>
      <c r="L87" s="41"/>
    </row>
    <row r="88" spans="1:12" ht="17.25" customHeight="1" x14ac:dyDescent="0.25">
      <c r="A88" s="116" t="s">
        <v>136</v>
      </c>
      <c r="B88" s="55" t="s">
        <v>223</v>
      </c>
      <c r="C88" s="56"/>
      <c r="D88" s="57"/>
      <c r="E88" s="56"/>
      <c r="F88" s="56"/>
      <c r="G88" s="56"/>
      <c r="H88" s="81">
        <v>6636.14</v>
      </c>
      <c r="I88" s="117"/>
      <c r="J88" s="83">
        <f t="shared" si="2"/>
        <v>6636.14</v>
      </c>
      <c r="K88" s="90"/>
      <c r="L88" s="41"/>
    </row>
    <row r="89" spans="1:12" ht="15.75" customHeight="1" x14ac:dyDescent="0.25">
      <c r="A89" s="116" t="s">
        <v>137</v>
      </c>
      <c r="B89" s="55" t="s">
        <v>248</v>
      </c>
      <c r="C89" s="56"/>
      <c r="D89" s="57"/>
      <c r="E89" s="56"/>
      <c r="F89" s="56"/>
      <c r="G89" s="56"/>
      <c r="H89" s="81">
        <v>7299.75</v>
      </c>
      <c r="I89" s="117">
        <v>3500</v>
      </c>
      <c r="J89" s="83">
        <f t="shared" si="2"/>
        <v>10799.75</v>
      </c>
      <c r="K89" s="90"/>
      <c r="L89" s="41"/>
    </row>
    <row r="90" spans="1:12" ht="18" customHeight="1" x14ac:dyDescent="0.25">
      <c r="A90" s="116" t="s">
        <v>138</v>
      </c>
      <c r="B90" s="55" t="s">
        <v>249</v>
      </c>
      <c r="C90" s="56"/>
      <c r="D90" s="57"/>
      <c r="E90" s="56"/>
      <c r="F90" s="56"/>
      <c r="G90" s="56"/>
      <c r="H90" s="81">
        <v>5308.91</v>
      </c>
      <c r="I90" s="117"/>
      <c r="J90" s="83">
        <f t="shared" si="2"/>
        <v>5308.91</v>
      </c>
      <c r="K90" s="90"/>
      <c r="L90" s="41"/>
    </row>
    <row r="91" spans="1:12" ht="18" customHeight="1" x14ac:dyDescent="0.25">
      <c r="A91" s="64" t="s">
        <v>144</v>
      </c>
      <c r="B91" s="65" t="s">
        <v>139</v>
      </c>
      <c r="C91" s="65"/>
      <c r="D91" s="68"/>
      <c r="E91" s="65"/>
      <c r="F91" s="65"/>
      <c r="G91" s="65"/>
      <c r="H91" s="68">
        <v>48443.83</v>
      </c>
      <c r="I91" s="108">
        <v>50000</v>
      </c>
      <c r="J91" s="70">
        <f t="shared" si="2"/>
        <v>98443.83</v>
      </c>
      <c r="K91" s="90"/>
      <c r="L91" s="41"/>
    </row>
    <row r="92" spans="1:12" ht="18" customHeight="1" x14ac:dyDescent="0.25">
      <c r="A92" s="116" t="s">
        <v>146</v>
      </c>
      <c r="B92" s="55" t="s">
        <v>145</v>
      </c>
      <c r="C92" s="55"/>
      <c r="D92" s="81"/>
      <c r="E92" s="55"/>
      <c r="F92" s="55"/>
      <c r="G92" s="55"/>
      <c r="H92" s="81">
        <v>398.17</v>
      </c>
      <c r="I92" s="117"/>
      <c r="J92" s="83">
        <f t="shared" si="2"/>
        <v>398.17</v>
      </c>
      <c r="K92" s="90"/>
      <c r="L92" s="41"/>
    </row>
    <row r="93" spans="1:12" ht="21.75" customHeight="1" x14ac:dyDescent="0.25">
      <c r="A93" s="116" t="s">
        <v>148</v>
      </c>
      <c r="B93" s="55" t="s">
        <v>147</v>
      </c>
      <c r="C93" s="55"/>
      <c r="D93" s="81"/>
      <c r="E93" s="55"/>
      <c r="F93" s="55"/>
      <c r="G93" s="55"/>
      <c r="H93" s="81">
        <v>1327.23</v>
      </c>
      <c r="I93" s="117"/>
      <c r="J93" s="83">
        <f t="shared" si="2"/>
        <v>1327.23</v>
      </c>
      <c r="K93" s="90"/>
      <c r="L93" s="41"/>
    </row>
    <row r="94" spans="1:12" x14ac:dyDescent="0.25">
      <c r="A94" s="116" t="s">
        <v>217</v>
      </c>
      <c r="B94" s="55" t="s">
        <v>149</v>
      </c>
      <c r="C94" s="55"/>
      <c r="D94" s="81"/>
      <c r="E94" s="55"/>
      <c r="F94" s="55"/>
      <c r="G94" s="55"/>
      <c r="H94" s="81">
        <v>39816.839999999997</v>
      </c>
      <c r="I94" s="117"/>
      <c r="J94" s="83">
        <f t="shared" si="2"/>
        <v>39816.839999999997</v>
      </c>
      <c r="K94" s="90"/>
      <c r="L94" s="41"/>
    </row>
    <row r="95" spans="1:12" x14ac:dyDescent="0.25">
      <c r="A95" s="107" t="s">
        <v>218</v>
      </c>
      <c r="B95" s="65" t="s">
        <v>151</v>
      </c>
      <c r="C95" s="65"/>
      <c r="D95" s="68"/>
      <c r="E95" s="65"/>
      <c r="F95" s="65"/>
      <c r="G95" s="65"/>
      <c r="H95" s="68">
        <v>66361.399999999994</v>
      </c>
      <c r="I95" s="108">
        <v>17200</v>
      </c>
      <c r="J95" s="70">
        <f t="shared" si="2"/>
        <v>83561.399999999994</v>
      </c>
      <c r="K95" s="90"/>
      <c r="L95" s="41"/>
    </row>
    <row r="96" spans="1:12" x14ac:dyDescent="0.25">
      <c r="A96" s="115"/>
      <c r="B96" s="48" t="s">
        <v>152</v>
      </c>
      <c r="C96" s="48"/>
      <c r="D96" s="90"/>
      <c r="E96" s="48"/>
      <c r="F96" s="90"/>
      <c r="G96" s="90">
        <v>2720.84</v>
      </c>
      <c r="H96" s="72"/>
      <c r="I96" s="73"/>
      <c r="J96" s="111"/>
      <c r="K96" s="90"/>
      <c r="L96" s="41"/>
    </row>
    <row r="97" spans="1:12" x14ac:dyDescent="0.25">
      <c r="A97" s="115"/>
      <c r="B97" s="48" t="s">
        <v>255</v>
      </c>
      <c r="C97" s="48"/>
      <c r="D97" s="90"/>
      <c r="E97" s="48"/>
      <c r="F97" s="90"/>
      <c r="G97" s="90">
        <v>32700</v>
      </c>
      <c r="H97" s="72"/>
      <c r="I97" s="73"/>
      <c r="J97" s="111"/>
      <c r="K97" s="59"/>
      <c r="L97" s="41"/>
    </row>
    <row r="98" spans="1:12" x14ac:dyDescent="0.25">
      <c r="A98" s="115"/>
      <c r="B98" s="48" t="s">
        <v>260</v>
      </c>
      <c r="C98" s="48"/>
      <c r="D98" s="90"/>
      <c r="E98" s="48"/>
      <c r="F98" s="90"/>
      <c r="G98" s="90">
        <v>398.17</v>
      </c>
      <c r="H98" s="72"/>
      <c r="I98" s="73"/>
      <c r="J98" s="111"/>
      <c r="K98" s="90"/>
      <c r="L98" s="41"/>
    </row>
    <row r="99" spans="1:12" x14ac:dyDescent="0.25">
      <c r="A99" s="115"/>
      <c r="B99" s="48" t="s">
        <v>154</v>
      </c>
      <c r="C99" s="48"/>
      <c r="D99" s="90"/>
      <c r="E99" s="48"/>
      <c r="F99" s="90"/>
      <c r="G99" s="90">
        <v>2080</v>
      </c>
      <c r="H99" s="72"/>
      <c r="I99" s="73"/>
      <c r="J99" s="111"/>
      <c r="K99" s="90"/>
      <c r="L99" s="41"/>
    </row>
    <row r="100" spans="1:12" x14ac:dyDescent="0.25">
      <c r="A100" s="115"/>
      <c r="B100" s="48" t="s">
        <v>221</v>
      </c>
      <c r="C100" s="47"/>
      <c r="D100" s="47"/>
      <c r="E100" s="47"/>
      <c r="F100" s="47"/>
      <c r="G100" s="90">
        <v>12079</v>
      </c>
      <c r="H100" s="72"/>
      <c r="I100" s="73"/>
      <c r="J100" s="111"/>
      <c r="K100" s="90"/>
      <c r="L100" s="41"/>
    </row>
    <row r="101" spans="1:12" x14ac:dyDescent="0.25">
      <c r="A101" s="115"/>
      <c r="B101" s="48" t="s">
        <v>228</v>
      </c>
      <c r="C101" s="47"/>
      <c r="D101" s="47"/>
      <c r="E101" s="47"/>
      <c r="F101" s="47"/>
      <c r="G101" s="90">
        <v>26738.5</v>
      </c>
      <c r="H101" s="72"/>
      <c r="I101" s="73"/>
      <c r="J101" s="111"/>
      <c r="K101" s="90"/>
      <c r="L101" s="41"/>
    </row>
    <row r="102" spans="1:12" x14ac:dyDescent="0.25">
      <c r="A102" s="115"/>
      <c r="B102" s="48" t="s">
        <v>256</v>
      </c>
      <c r="C102" s="47"/>
      <c r="D102" s="47"/>
      <c r="E102" s="47"/>
      <c r="F102" s="47"/>
      <c r="G102" s="90">
        <v>2654.46</v>
      </c>
      <c r="H102" s="72"/>
      <c r="I102" s="73"/>
      <c r="J102" s="111"/>
      <c r="K102" s="90"/>
      <c r="L102" s="41"/>
    </row>
    <row r="103" spans="1:12" x14ac:dyDescent="0.25">
      <c r="A103" s="115"/>
      <c r="B103" s="48" t="s">
        <v>257</v>
      </c>
      <c r="C103" s="47"/>
      <c r="D103" s="47"/>
      <c r="E103" s="47"/>
      <c r="F103" s="47"/>
      <c r="G103" s="90">
        <v>4173.34</v>
      </c>
      <c r="H103" s="72"/>
      <c r="I103" s="73"/>
      <c r="J103" s="111"/>
      <c r="K103" s="90"/>
      <c r="L103" s="41"/>
    </row>
    <row r="104" spans="1:12" ht="15.75" x14ac:dyDescent="0.25">
      <c r="A104" s="64" t="s">
        <v>160</v>
      </c>
      <c r="B104" s="65" t="s">
        <v>158</v>
      </c>
      <c r="C104" s="65"/>
      <c r="D104" s="68"/>
      <c r="E104" s="65"/>
      <c r="F104" s="65"/>
      <c r="G104" s="65"/>
      <c r="H104" s="68">
        <v>663.61</v>
      </c>
      <c r="I104" s="108"/>
      <c r="J104" s="70">
        <f t="shared" si="2"/>
        <v>663.61</v>
      </c>
      <c r="K104" s="90"/>
      <c r="L104" s="44"/>
    </row>
    <row r="105" spans="1:12" x14ac:dyDescent="0.25">
      <c r="A105" s="87"/>
      <c r="B105" s="76" t="s">
        <v>159</v>
      </c>
      <c r="C105" s="76"/>
      <c r="D105" s="91"/>
      <c r="E105" s="76"/>
      <c r="F105" s="76"/>
      <c r="G105" s="76"/>
      <c r="H105" s="89"/>
      <c r="I105" s="79"/>
      <c r="J105" s="113"/>
      <c r="K105" s="90"/>
      <c r="L105" s="41"/>
    </row>
    <row r="106" spans="1:12" ht="18" customHeight="1" x14ac:dyDescent="0.25">
      <c r="A106" s="116" t="s">
        <v>162</v>
      </c>
      <c r="B106" s="55" t="s">
        <v>161</v>
      </c>
      <c r="C106" s="55"/>
      <c r="D106" s="81"/>
      <c r="E106" s="55"/>
      <c r="F106" s="55"/>
      <c r="G106" s="55"/>
      <c r="H106" s="81">
        <v>3981.68</v>
      </c>
      <c r="I106" s="117"/>
      <c r="J106" s="83">
        <f t="shared" si="2"/>
        <v>3981.68</v>
      </c>
      <c r="K106" s="120"/>
      <c r="L106" s="45"/>
    </row>
    <row r="107" spans="1:12" ht="15.75" x14ac:dyDescent="0.25">
      <c r="A107" s="107" t="s">
        <v>165</v>
      </c>
      <c r="B107" s="65" t="s">
        <v>166</v>
      </c>
      <c r="C107" s="65"/>
      <c r="D107" s="67"/>
      <c r="E107" s="66"/>
      <c r="F107" s="66"/>
      <c r="G107" s="66"/>
      <c r="H107" s="68">
        <v>398.17</v>
      </c>
      <c r="I107" s="108">
        <v>250</v>
      </c>
      <c r="J107" s="70">
        <f t="shared" si="2"/>
        <v>648.17000000000007</v>
      </c>
      <c r="K107" s="120"/>
      <c r="L107" s="45"/>
    </row>
    <row r="108" spans="1:12" x14ac:dyDescent="0.25">
      <c r="A108" s="112"/>
      <c r="B108" s="76" t="s">
        <v>168</v>
      </c>
      <c r="C108" s="76"/>
      <c r="D108" s="91"/>
      <c r="E108" s="76"/>
      <c r="F108" s="78"/>
      <c r="G108" s="77"/>
      <c r="H108" s="78"/>
      <c r="I108" s="79"/>
      <c r="J108" s="113"/>
      <c r="K108" s="59"/>
    </row>
    <row r="109" spans="1:12" x14ac:dyDescent="0.25">
      <c r="A109" s="121" t="s">
        <v>169</v>
      </c>
      <c r="B109" s="106" t="s">
        <v>232</v>
      </c>
      <c r="C109" s="106"/>
      <c r="D109" s="89"/>
      <c r="E109" s="106"/>
      <c r="F109" s="122"/>
      <c r="G109" s="123"/>
      <c r="H109" s="122"/>
      <c r="I109" s="79">
        <v>30</v>
      </c>
      <c r="J109" s="113">
        <f>H109+I109</f>
        <v>30</v>
      </c>
      <c r="K109" s="59"/>
    </row>
    <row r="110" spans="1:12" x14ac:dyDescent="0.25">
      <c r="A110" s="116" t="s">
        <v>171</v>
      </c>
      <c r="B110" s="55" t="s">
        <v>170</v>
      </c>
      <c r="C110" s="55"/>
      <c r="D110" s="81"/>
      <c r="E110" s="55"/>
      <c r="F110" s="55"/>
      <c r="G110" s="55"/>
      <c r="H110" s="81">
        <v>265.45</v>
      </c>
      <c r="I110" s="117">
        <v>-90</v>
      </c>
      <c r="J110" s="83">
        <f t="shared" si="2"/>
        <v>175.45</v>
      </c>
      <c r="K110" s="59"/>
    </row>
    <row r="111" spans="1:12" x14ac:dyDescent="0.25">
      <c r="A111" s="107" t="s">
        <v>174</v>
      </c>
      <c r="B111" s="65" t="s">
        <v>172</v>
      </c>
      <c r="C111" s="65"/>
      <c r="D111" s="68"/>
      <c r="E111" s="65"/>
      <c r="F111" s="65"/>
      <c r="G111" s="65"/>
      <c r="H111" s="68">
        <v>663.61</v>
      </c>
      <c r="I111" s="108">
        <v>-500</v>
      </c>
      <c r="J111" s="70">
        <f t="shared" si="2"/>
        <v>163.61000000000001</v>
      </c>
      <c r="K111" s="59"/>
    </row>
    <row r="112" spans="1:12" x14ac:dyDescent="0.25">
      <c r="A112" s="114"/>
      <c r="B112" s="76" t="s">
        <v>173</v>
      </c>
      <c r="C112" s="76"/>
      <c r="D112" s="91"/>
      <c r="E112" s="76"/>
      <c r="F112" s="76"/>
      <c r="G112" s="76"/>
      <c r="H112" s="89"/>
      <c r="I112" s="79"/>
      <c r="J112" s="113"/>
      <c r="K112" s="59"/>
    </row>
    <row r="113" spans="1:11" x14ac:dyDescent="0.25">
      <c r="A113" s="116" t="s">
        <v>175</v>
      </c>
      <c r="B113" s="55" t="s">
        <v>250</v>
      </c>
      <c r="C113" s="56"/>
      <c r="D113" s="57"/>
      <c r="E113" s="56"/>
      <c r="F113" s="56"/>
      <c r="G113" s="56"/>
      <c r="H113" s="81">
        <v>5308.91</v>
      </c>
      <c r="I113" s="117">
        <v>518</v>
      </c>
      <c r="J113" s="83">
        <f>H113+I113</f>
        <v>5826.91</v>
      </c>
      <c r="K113" s="59"/>
    </row>
    <row r="114" spans="1:11" ht="17.25" customHeight="1" x14ac:dyDescent="0.25">
      <c r="A114" s="116" t="s">
        <v>219</v>
      </c>
      <c r="B114" s="55" t="s">
        <v>251</v>
      </c>
      <c r="C114" s="56"/>
      <c r="D114" s="57"/>
      <c r="E114" s="56"/>
      <c r="F114" s="56"/>
      <c r="G114" s="56"/>
      <c r="H114" s="81">
        <v>862698.25</v>
      </c>
      <c r="I114" s="117">
        <v>-70000</v>
      </c>
      <c r="J114" s="83">
        <f t="shared" si="2"/>
        <v>792698.25</v>
      </c>
      <c r="K114" s="59"/>
    </row>
    <row r="115" spans="1:11" x14ac:dyDescent="0.25">
      <c r="A115" s="107" t="s">
        <v>220</v>
      </c>
      <c r="B115" s="65" t="s">
        <v>177</v>
      </c>
      <c r="C115" s="66"/>
      <c r="D115" s="67"/>
      <c r="E115" s="66"/>
      <c r="F115" s="66"/>
      <c r="G115" s="66"/>
      <c r="H115" s="68">
        <v>1990.84</v>
      </c>
      <c r="I115" s="108">
        <v>1500</v>
      </c>
      <c r="J115" s="70">
        <f t="shared" si="2"/>
        <v>3490.84</v>
      </c>
      <c r="K115" s="59"/>
    </row>
    <row r="116" spans="1:11" x14ac:dyDescent="0.25">
      <c r="A116" s="114"/>
      <c r="B116" s="76" t="s">
        <v>197</v>
      </c>
      <c r="C116" s="76"/>
      <c r="D116" s="76"/>
      <c r="E116" s="76"/>
      <c r="F116" s="76"/>
      <c r="G116" s="77"/>
      <c r="H116" s="89"/>
      <c r="I116" s="79"/>
      <c r="J116" s="113"/>
      <c r="K116" s="59"/>
    </row>
    <row r="117" spans="1:11" x14ac:dyDescent="0.25">
      <c r="A117" s="124" t="s">
        <v>216</v>
      </c>
      <c r="B117" s="92" t="s">
        <v>179</v>
      </c>
      <c r="C117" s="92"/>
      <c r="D117" s="92"/>
      <c r="E117" s="92"/>
      <c r="F117" s="47"/>
      <c r="G117" s="47"/>
      <c r="H117" s="72">
        <v>3981.68</v>
      </c>
      <c r="I117" s="73"/>
      <c r="J117" s="70">
        <f t="shared" si="2"/>
        <v>3981.68</v>
      </c>
      <c r="K117" s="59"/>
    </row>
    <row r="118" spans="1:11" ht="15.75" thickBot="1" x14ac:dyDescent="0.3">
      <c r="A118" s="124"/>
      <c r="B118" s="48" t="s">
        <v>65</v>
      </c>
      <c r="C118" s="48"/>
      <c r="D118" s="48"/>
      <c r="E118" s="47"/>
      <c r="F118" s="47"/>
      <c r="G118" s="47"/>
      <c r="H118" s="72"/>
      <c r="I118" s="95"/>
      <c r="J118" s="96"/>
      <c r="K118" s="59"/>
    </row>
    <row r="119" spans="1:11" ht="19.5" customHeight="1" thickTop="1" thickBot="1" x14ac:dyDescent="0.3">
      <c r="A119" s="125"/>
      <c r="B119" s="99" t="s">
        <v>180</v>
      </c>
      <c r="C119" s="99"/>
      <c r="D119" s="99"/>
      <c r="E119" s="100"/>
      <c r="F119" s="100"/>
      <c r="G119" s="101"/>
      <c r="H119" s="102">
        <f>SUM(H46:H117)</f>
        <v>1415223.25</v>
      </c>
      <c r="I119" s="103">
        <f>SUM(I46:I117)</f>
        <v>271555.71000000002</v>
      </c>
      <c r="J119" s="126">
        <f>SUM(J46:J117)</f>
        <v>1674670.5499999998</v>
      </c>
      <c r="K119" s="59"/>
    </row>
    <row r="120" spans="1:11" ht="23.25" customHeight="1" thickTop="1" thickBot="1" x14ac:dyDescent="0.3">
      <c r="A120" s="125"/>
      <c r="B120" s="99" t="s">
        <v>181</v>
      </c>
      <c r="C120" s="99"/>
      <c r="D120" s="99"/>
      <c r="E120" s="100"/>
      <c r="F120" s="100"/>
      <c r="G120" s="101"/>
      <c r="H120" s="102">
        <f>H43-H119</f>
        <v>4704.9099999999162</v>
      </c>
      <c r="I120" s="127"/>
      <c r="J120" s="126">
        <f>J43-J119</f>
        <v>24942.610000000102</v>
      </c>
      <c r="K120" s="59"/>
    </row>
    <row r="121" spans="1:11" ht="15.75" thickTop="1" x14ac:dyDescent="0.25">
      <c r="A121" s="47"/>
      <c r="B121" s="47"/>
      <c r="C121" s="47"/>
      <c r="D121" s="47"/>
      <c r="E121" s="47"/>
      <c r="F121" s="47"/>
      <c r="G121" s="47"/>
      <c r="H121" s="59"/>
      <c r="I121" s="47"/>
      <c r="J121" s="47"/>
      <c r="K121" s="47"/>
    </row>
    <row r="122" spans="1:11" x14ac:dyDescent="0.25">
      <c r="A122" s="48" t="s">
        <v>259</v>
      </c>
      <c r="B122" s="48"/>
      <c r="C122" s="48"/>
      <c r="D122" s="48"/>
      <c r="E122" s="48"/>
      <c r="F122" s="48"/>
      <c r="G122" s="48"/>
      <c r="H122" s="90"/>
      <c r="I122" s="47"/>
      <c r="J122" s="47"/>
      <c r="K122" s="47"/>
    </row>
    <row r="123" spans="1:11" x14ac:dyDescent="0.25">
      <c r="A123" s="48" t="s">
        <v>261</v>
      </c>
      <c r="B123" s="48"/>
      <c r="C123" s="48"/>
      <c r="D123" s="48"/>
      <c r="E123" s="48"/>
      <c r="F123" s="48"/>
      <c r="G123" s="48"/>
      <c r="H123" s="48" t="s">
        <v>182</v>
      </c>
      <c r="I123" s="48"/>
      <c r="J123" s="48"/>
      <c r="K123" s="47"/>
    </row>
    <row r="124" spans="1:11" x14ac:dyDescent="0.25">
      <c r="A124" s="13"/>
      <c r="B124" s="13"/>
      <c r="C124" s="13"/>
      <c r="D124" s="13"/>
      <c r="E124" s="13"/>
      <c r="F124" s="13"/>
      <c r="G124" s="13"/>
      <c r="H124" s="39" t="s">
        <v>235</v>
      </c>
      <c r="I124" s="39"/>
      <c r="J124" s="39"/>
    </row>
    <row r="125" spans="1:11" x14ac:dyDescent="0.25">
      <c r="A125" s="13"/>
      <c r="B125" s="13"/>
      <c r="C125" s="13"/>
      <c r="D125" s="13"/>
      <c r="E125" s="13"/>
      <c r="F125" s="13"/>
    </row>
    <row r="126" spans="1:11" ht="15.75" x14ac:dyDescent="0.3">
      <c r="A126" s="21"/>
      <c r="B126" s="21"/>
      <c r="C126" s="21"/>
      <c r="D126" s="21"/>
      <c r="E126" s="21"/>
      <c r="F126" s="21"/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74D0B4-B534-40E5-8BC8-ECDB93405E9E}">
  <dimension ref="A1:M127"/>
  <sheetViews>
    <sheetView topLeftCell="A101" workbookViewId="0">
      <selection activeCell="L103" sqref="L103"/>
    </sheetView>
  </sheetViews>
  <sheetFormatPr defaultRowHeight="15" x14ac:dyDescent="0.25"/>
  <cols>
    <col min="1" max="1" width="6" customWidth="1"/>
    <col min="4" max="4" width="9.28515625" customWidth="1"/>
    <col min="6" max="6" width="13.85546875" customWidth="1"/>
    <col min="7" max="7" width="10.5703125" customWidth="1"/>
    <col min="8" max="8" width="12" customWidth="1"/>
    <col min="9" max="9" width="11.42578125" customWidth="1"/>
    <col min="10" max="10" width="17.28515625" customWidth="1"/>
    <col min="11" max="11" width="12.28515625" customWidth="1"/>
    <col min="12" max="12" width="11.7109375" bestFit="1" customWidth="1"/>
    <col min="13" max="13" width="13" customWidth="1"/>
  </cols>
  <sheetData>
    <row r="1" spans="1:13" x14ac:dyDescent="0.25">
      <c r="A1" s="46" t="s">
        <v>222</v>
      </c>
      <c r="B1" s="46"/>
      <c r="C1" s="46"/>
      <c r="D1" s="46"/>
      <c r="E1" s="46"/>
      <c r="F1" s="47"/>
      <c r="G1" s="47"/>
      <c r="H1" s="47"/>
      <c r="I1" s="47"/>
      <c r="J1" s="47"/>
      <c r="K1" s="47"/>
    </row>
    <row r="2" spans="1:13" x14ac:dyDescent="0.25">
      <c r="A2" s="46" t="s">
        <v>224</v>
      </c>
      <c r="B2" s="46"/>
      <c r="C2" s="46"/>
      <c r="D2" s="46"/>
      <c r="E2" s="46"/>
      <c r="F2" s="47"/>
      <c r="G2" s="47"/>
      <c r="H2" s="47"/>
      <c r="I2" s="47"/>
      <c r="J2" s="47"/>
      <c r="K2" s="47"/>
    </row>
    <row r="3" spans="1:13" ht="11.25" customHeight="1" x14ac:dyDescent="0.25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</row>
    <row r="4" spans="1:13" x14ac:dyDescent="0.25">
      <c r="A4" s="48"/>
      <c r="B4" s="49" t="s">
        <v>236</v>
      </c>
      <c r="C4" s="49"/>
      <c r="D4" s="49"/>
      <c r="E4" s="49"/>
      <c r="F4" s="50"/>
      <c r="G4" s="47"/>
      <c r="H4" s="51"/>
      <c r="I4" s="47"/>
      <c r="J4" s="47"/>
      <c r="K4" s="47" t="s">
        <v>241</v>
      </c>
    </row>
    <row r="5" spans="1:13" ht="30.75" customHeight="1" x14ac:dyDescent="0.25">
      <c r="A5" s="48"/>
      <c r="B5" s="49"/>
      <c r="C5" s="49"/>
      <c r="D5" s="49"/>
      <c r="E5" s="49"/>
      <c r="F5" s="50"/>
      <c r="G5" s="47"/>
      <c r="H5" s="51" t="s">
        <v>239</v>
      </c>
      <c r="I5" s="52" t="s">
        <v>213</v>
      </c>
      <c r="J5" s="53" t="s">
        <v>240</v>
      </c>
      <c r="K5" s="47"/>
    </row>
    <row r="6" spans="1:13" x14ac:dyDescent="0.25">
      <c r="A6" s="54" t="s">
        <v>0</v>
      </c>
      <c r="B6" s="55" t="s">
        <v>1</v>
      </c>
      <c r="C6" s="56"/>
      <c r="D6" s="56"/>
      <c r="E6" s="56"/>
      <c r="F6" s="56"/>
      <c r="G6" s="57"/>
      <c r="H6" s="56"/>
      <c r="I6" s="56"/>
      <c r="J6" s="58"/>
      <c r="K6" s="59"/>
      <c r="L6" s="16"/>
      <c r="M6" s="41"/>
    </row>
    <row r="7" spans="1:13" x14ac:dyDescent="0.25">
      <c r="A7" s="54" t="s">
        <v>2</v>
      </c>
      <c r="B7" s="55" t="s">
        <v>3</v>
      </c>
      <c r="C7" s="55"/>
      <c r="D7" s="60"/>
      <c r="E7" s="60"/>
      <c r="F7" s="60"/>
      <c r="G7" s="61">
        <f>SUM(G9:G14)</f>
        <v>816703</v>
      </c>
      <c r="H7" s="61"/>
      <c r="I7" s="62"/>
      <c r="J7" s="63"/>
      <c r="K7" s="59"/>
      <c r="L7" s="16"/>
      <c r="M7" s="41"/>
    </row>
    <row r="8" spans="1:13" x14ac:dyDescent="0.25">
      <c r="A8" s="64" t="s">
        <v>4</v>
      </c>
      <c r="B8" s="65" t="s">
        <v>5</v>
      </c>
      <c r="C8" s="66"/>
      <c r="D8" s="66"/>
      <c r="E8" s="66"/>
      <c r="F8" s="66"/>
      <c r="G8" s="67"/>
      <c r="H8" s="68">
        <f>SUM(G9:G14)</f>
        <v>816703</v>
      </c>
      <c r="I8" s="69">
        <v>240999</v>
      </c>
      <c r="J8" s="70">
        <f>H8+I8</f>
        <v>1057702</v>
      </c>
      <c r="K8" s="59">
        <v>816702.62</v>
      </c>
      <c r="L8" s="16"/>
      <c r="M8" s="41"/>
    </row>
    <row r="9" spans="1:13" x14ac:dyDescent="0.25">
      <c r="A9" s="71" t="s">
        <v>6</v>
      </c>
      <c r="B9" s="47" t="s">
        <v>7</v>
      </c>
      <c r="C9" s="47"/>
      <c r="D9" s="47"/>
      <c r="E9" s="47"/>
      <c r="F9" s="47"/>
      <c r="G9" s="59">
        <v>209200</v>
      </c>
      <c r="H9" s="72"/>
      <c r="I9" s="73"/>
      <c r="J9" s="74"/>
      <c r="K9" s="59"/>
      <c r="L9" s="42"/>
      <c r="M9" s="41"/>
    </row>
    <row r="10" spans="1:13" x14ac:dyDescent="0.25">
      <c r="A10" s="71" t="s">
        <v>8</v>
      </c>
      <c r="B10" s="48" t="s">
        <v>9</v>
      </c>
      <c r="C10" s="47"/>
      <c r="D10" s="47"/>
      <c r="E10" s="47"/>
      <c r="F10" s="47"/>
      <c r="G10" s="59">
        <v>25300</v>
      </c>
      <c r="H10" s="72"/>
      <c r="I10" s="73"/>
      <c r="J10" s="74"/>
      <c r="K10" s="59"/>
      <c r="L10" s="42"/>
      <c r="M10" s="41"/>
    </row>
    <row r="11" spans="1:13" x14ac:dyDescent="0.25">
      <c r="A11" s="71" t="s">
        <v>10</v>
      </c>
      <c r="B11" s="48" t="s">
        <v>11</v>
      </c>
      <c r="C11" s="47"/>
      <c r="D11" s="47"/>
      <c r="E11" s="47"/>
      <c r="F11" s="47"/>
      <c r="G11" s="59">
        <v>265900</v>
      </c>
      <c r="H11" s="59"/>
      <c r="I11" s="73"/>
      <c r="J11" s="74"/>
      <c r="K11" s="59"/>
      <c r="L11" s="42"/>
      <c r="M11" s="41"/>
    </row>
    <row r="12" spans="1:13" x14ac:dyDescent="0.25">
      <c r="A12" s="71" t="s">
        <v>12</v>
      </c>
      <c r="B12" s="48" t="s">
        <v>237</v>
      </c>
      <c r="C12" s="47"/>
      <c r="D12" s="47"/>
      <c r="E12" s="47"/>
      <c r="F12" s="47"/>
      <c r="G12" s="59">
        <v>115203</v>
      </c>
      <c r="H12" s="59"/>
      <c r="I12" s="73"/>
      <c r="J12" s="74"/>
      <c r="K12" s="59"/>
      <c r="L12" s="42"/>
      <c r="M12" s="41"/>
    </row>
    <row r="13" spans="1:13" x14ac:dyDescent="0.25">
      <c r="A13" s="71" t="s">
        <v>12</v>
      </c>
      <c r="B13" s="47" t="s">
        <v>13</v>
      </c>
      <c r="C13" s="47"/>
      <c r="D13" s="47"/>
      <c r="E13" s="47"/>
      <c r="F13" s="47"/>
      <c r="G13" s="59">
        <v>1500</v>
      </c>
      <c r="H13" s="59"/>
      <c r="I13" s="73"/>
      <c r="J13" s="74"/>
      <c r="K13" s="59"/>
      <c r="L13" s="42"/>
      <c r="M13" s="41"/>
    </row>
    <row r="14" spans="1:13" x14ac:dyDescent="0.25">
      <c r="A14" s="75" t="s">
        <v>14</v>
      </c>
      <c r="B14" s="76" t="s">
        <v>238</v>
      </c>
      <c r="C14" s="77"/>
      <c r="D14" s="77"/>
      <c r="E14" s="77"/>
      <c r="F14" s="77"/>
      <c r="G14" s="78">
        <v>199600</v>
      </c>
      <c r="H14" s="78"/>
      <c r="I14" s="79"/>
      <c r="J14" s="80"/>
      <c r="K14" s="59"/>
      <c r="L14" s="16"/>
      <c r="M14" s="41"/>
    </row>
    <row r="15" spans="1:13" x14ac:dyDescent="0.25">
      <c r="A15" s="54" t="s">
        <v>16</v>
      </c>
      <c r="B15" s="55" t="s">
        <v>17</v>
      </c>
      <c r="C15" s="56"/>
      <c r="D15" s="56"/>
      <c r="E15" s="56"/>
      <c r="F15" s="56"/>
      <c r="G15" s="57"/>
      <c r="H15" s="81">
        <v>21235.65</v>
      </c>
      <c r="I15" s="82">
        <v>1986</v>
      </c>
      <c r="J15" s="83">
        <f>H15+I15</f>
        <v>23221.65</v>
      </c>
      <c r="K15" s="59">
        <v>23221.119999999999</v>
      </c>
      <c r="L15" s="16"/>
      <c r="M15" s="41"/>
    </row>
    <row r="16" spans="1:13" ht="15.75" customHeight="1" x14ac:dyDescent="0.25">
      <c r="A16" s="54" t="s">
        <v>206</v>
      </c>
      <c r="B16" s="55" t="s">
        <v>207</v>
      </c>
      <c r="C16" s="60"/>
      <c r="D16" s="60"/>
      <c r="E16" s="60"/>
      <c r="F16" s="60"/>
      <c r="G16" s="61"/>
      <c r="H16" s="81">
        <v>26544.560000000001</v>
      </c>
      <c r="I16" s="82">
        <v>-21000</v>
      </c>
      <c r="J16" s="83">
        <f>H16+I16</f>
        <v>5544.5600000000013</v>
      </c>
      <c r="K16" s="59">
        <v>5299.66</v>
      </c>
      <c r="L16" s="16"/>
      <c r="M16" s="41"/>
    </row>
    <row r="17" spans="1:13" x14ac:dyDescent="0.25">
      <c r="A17" s="64" t="s">
        <v>18</v>
      </c>
      <c r="B17" s="65" t="s">
        <v>19</v>
      </c>
      <c r="C17" s="84"/>
      <c r="D17" s="84"/>
      <c r="E17" s="84"/>
      <c r="F17" s="84"/>
      <c r="G17" s="85"/>
      <c r="H17" s="68">
        <v>331807.02</v>
      </c>
      <c r="I17" s="69">
        <v>20000</v>
      </c>
      <c r="J17" s="70">
        <f>H17+I17</f>
        <v>351807.02</v>
      </c>
      <c r="K17" s="59">
        <v>321833.96999999997</v>
      </c>
      <c r="L17" s="42"/>
      <c r="M17" s="41"/>
    </row>
    <row r="18" spans="1:13" x14ac:dyDescent="0.25">
      <c r="A18" s="86" t="s">
        <v>20</v>
      </c>
      <c r="B18" s="47" t="s">
        <v>225</v>
      </c>
      <c r="C18" s="47"/>
      <c r="D18" s="47"/>
      <c r="E18" s="47"/>
      <c r="F18" s="47"/>
      <c r="G18" s="59"/>
      <c r="H18" s="59"/>
      <c r="I18" s="73"/>
      <c r="J18" s="74"/>
      <c r="K18" s="59"/>
      <c r="L18" s="42"/>
      <c r="M18" s="41"/>
    </row>
    <row r="19" spans="1:13" x14ac:dyDescent="0.25">
      <c r="A19" s="86" t="s">
        <v>22</v>
      </c>
      <c r="B19" s="47" t="s">
        <v>226</v>
      </c>
      <c r="C19" s="47"/>
      <c r="D19" s="47"/>
      <c r="E19" s="47"/>
      <c r="F19" s="47"/>
      <c r="G19" s="59"/>
      <c r="H19" s="59"/>
      <c r="I19" s="73"/>
      <c r="J19" s="74"/>
      <c r="K19" s="59"/>
      <c r="L19" s="42"/>
      <c r="M19" s="41"/>
    </row>
    <row r="20" spans="1:13" x14ac:dyDescent="0.25">
      <c r="A20" s="86" t="s">
        <v>24</v>
      </c>
      <c r="B20" s="47" t="s">
        <v>227</v>
      </c>
      <c r="C20" s="47"/>
      <c r="D20" s="47"/>
      <c r="E20" s="47"/>
      <c r="F20" s="47"/>
      <c r="G20" s="59"/>
      <c r="H20" s="59"/>
      <c r="I20" s="73"/>
      <c r="J20" s="74"/>
      <c r="K20" s="59"/>
      <c r="L20" s="42"/>
      <c r="M20" s="41"/>
    </row>
    <row r="21" spans="1:13" x14ac:dyDescent="0.25">
      <c r="A21" s="86" t="s">
        <v>26</v>
      </c>
      <c r="B21" s="47" t="s">
        <v>27</v>
      </c>
      <c r="C21" s="47"/>
      <c r="D21" s="47"/>
      <c r="E21" s="47"/>
      <c r="F21" s="47"/>
      <c r="G21" s="59"/>
      <c r="H21" s="59"/>
      <c r="I21" s="73"/>
      <c r="J21" s="74"/>
      <c r="K21" s="59"/>
      <c r="L21" s="42"/>
      <c r="M21" s="41"/>
    </row>
    <row r="22" spans="1:13" x14ac:dyDescent="0.25">
      <c r="A22" s="86" t="s">
        <v>28</v>
      </c>
      <c r="B22" s="47" t="s">
        <v>29</v>
      </c>
      <c r="C22" s="47"/>
      <c r="D22" s="47"/>
      <c r="E22" s="47"/>
      <c r="F22" s="47"/>
      <c r="G22" s="59"/>
      <c r="H22" s="59"/>
      <c r="I22" s="73"/>
      <c r="J22" s="74"/>
      <c r="K22" s="59"/>
      <c r="L22" s="42"/>
      <c r="M22" s="41"/>
    </row>
    <row r="23" spans="1:13" x14ac:dyDescent="0.25">
      <c r="A23" s="86" t="s">
        <v>30</v>
      </c>
      <c r="B23" s="47" t="s">
        <v>31</v>
      </c>
      <c r="C23" s="47"/>
      <c r="D23" s="47"/>
      <c r="E23" s="47"/>
      <c r="F23" s="47"/>
      <c r="G23" s="59"/>
      <c r="H23" s="59"/>
      <c r="I23" s="73"/>
      <c r="J23" s="74"/>
      <c r="K23" s="59"/>
      <c r="L23" s="42"/>
      <c r="M23" s="41"/>
    </row>
    <row r="24" spans="1:13" x14ac:dyDescent="0.25">
      <c r="A24" s="87" t="s">
        <v>32</v>
      </c>
      <c r="B24" s="77" t="s">
        <v>33</v>
      </c>
      <c r="C24" s="77"/>
      <c r="D24" s="77"/>
      <c r="E24" s="77"/>
      <c r="F24" s="77"/>
      <c r="G24" s="78"/>
      <c r="H24" s="78"/>
      <c r="I24" s="79"/>
      <c r="J24" s="80"/>
      <c r="K24" s="59"/>
      <c r="L24" s="16"/>
      <c r="M24" s="41"/>
    </row>
    <row r="25" spans="1:13" x14ac:dyDescent="0.25">
      <c r="A25" s="64" t="s">
        <v>34</v>
      </c>
      <c r="B25" s="65" t="s">
        <v>35</v>
      </c>
      <c r="C25" s="84"/>
      <c r="D25" s="84"/>
      <c r="E25" s="84"/>
      <c r="F25" s="84"/>
      <c r="G25" s="85"/>
      <c r="H25" s="68">
        <v>139358.95000000001</v>
      </c>
      <c r="I25" s="69">
        <v>10000</v>
      </c>
      <c r="J25" s="70">
        <f>H25+I25</f>
        <v>149358.95000000001</v>
      </c>
      <c r="K25" s="59">
        <v>136442.65</v>
      </c>
      <c r="L25" s="42"/>
      <c r="M25" s="41"/>
    </row>
    <row r="26" spans="1:13" x14ac:dyDescent="0.25">
      <c r="A26" s="86" t="s">
        <v>36</v>
      </c>
      <c r="B26" s="47" t="s">
        <v>37</v>
      </c>
      <c r="C26" s="47"/>
      <c r="D26" s="47"/>
      <c r="E26" s="47"/>
      <c r="F26" s="47"/>
      <c r="G26" s="59"/>
      <c r="H26" s="59"/>
      <c r="I26" s="73"/>
      <c r="J26" s="74"/>
      <c r="K26" s="59"/>
      <c r="L26" s="42"/>
      <c r="M26" s="41"/>
    </row>
    <row r="27" spans="1:13" x14ac:dyDescent="0.25">
      <c r="A27" s="86" t="s">
        <v>38</v>
      </c>
      <c r="B27" s="47" t="s">
        <v>39</v>
      </c>
      <c r="C27" s="47"/>
      <c r="D27" s="47"/>
      <c r="E27" s="47"/>
      <c r="F27" s="47"/>
      <c r="G27" s="59"/>
      <c r="H27" s="59"/>
      <c r="I27" s="73"/>
      <c r="J27" s="74"/>
      <c r="K27" s="59"/>
      <c r="L27" s="42"/>
      <c r="M27" s="41"/>
    </row>
    <row r="28" spans="1:13" x14ac:dyDescent="0.25">
      <c r="A28" s="86" t="s">
        <v>40</v>
      </c>
      <c r="B28" s="47" t="s">
        <v>41</v>
      </c>
      <c r="C28" s="47"/>
      <c r="D28" s="47"/>
      <c r="E28" s="47"/>
      <c r="F28" s="47"/>
      <c r="G28" s="59"/>
      <c r="H28" s="59"/>
      <c r="I28" s="73"/>
      <c r="J28" s="74"/>
      <c r="K28" s="59"/>
      <c r="L28" s="42"/>
      <c r="M28" s="41"/>
    </row>
    <row r="29" spans="1:13" x14ac:dyDescent="0.25">
      <c r="A29" s="86" t="s">
        <v>42</v>
      </c>
      <c r="B29" s="47" t="s">
        <v>43</v>
      </c>
      <c r="C29" s="47"/>
      <c r="D29" s="47"/>
      <c r="E29" s="47"/>
      <c r="F29" s="47"/>
      <c r="G29" s="59"/>
      <c r="H29" s="59"/>
      <c r="I29" s="73"/>
      <c r="J29" s="74"/>
      <c r="K29" s="59"/>
      <c r="L29" s="42"/>
      <c r="M29" s="41"/>
    </row>
    <row r="30" spans="1:13" x14ac:dyDescent="0.25">
      <c r="A30" s="87" t="s">
        <v>44</v>
      </c>
      <c r="B30" s="77" t="s">
        <v>45</v>
      </c>
      <c r="C30" s="77"/>
      <c r="D30" s="77"/>
      <c r="E30" s="77"/>
      <c r="F30" s="77"/>
      <c r="G30" s="78"/>
      <c r="H30" s="78"/>
      <c r="I30" s="79"/>
      <c r="J30" s="80"/>
      <c r="K30" s="59"/>
      <c r="L30" s="16"/>
      <c r="M30" s="41"/>
    </row>
    <row r="31" spans="1:13" x14ac:dyDescent="0.25">
      <c r="A31" s="64" t="s">
        <v>46</v>
      </c>
      <c r="B31" s="65" t="s">
        <v>47</v>
      </c>
      <c r="C31" s="84"/>
      <c r="D31" s="84"/>
      <c r="E31" s="84"/>
      <c r="F31" s="84"/>
      <c r="G31" s="85"/>
      <c r="H31" s="68">
        <v>33180.699999999997</v>
      </c>
      <c r="I31" s="69">
        <v>-4000</v>
      </c>
      <c r="J31" s="70">
        <f>H31+I31</f>
        <v>29180.699999999997</v>
      </c>
      <c r="K31" s="59">
        <v>26222.560000000001</v>
      </c>
      <c r="L31" s="42"/>
      <c r="M31" s="41"/>
    </row>
    <row r="32" spans="1:13" x14ac:dyDescent="0.25">
      <c r="A32" s="86" t="s">
        <v>48</v>
      </c>
      <c r="B32" s="47" t="s">
        <v>49</v>
      </c>
      <c r="C32" s="47"/>
      <c r="D32" s="47"/>
      <c r="E32" s="47"/>
      <c r="F32" s="47"/>
      <c r="G32" s="59"/>
      <c r="H32" s="59"/>
      <c r="I32" s="73"/>
      <c r="J32" s="74"/>
      <c r="K32" s="59"/>
      <c r="L32" s="42"/>
      <c r="M32" s="41"/>
    </row>
    <row r="33" spans="1:13" x14ac:dyDescent="0.25">
      <c r="A33" s="86" t="s">
        <v>50</v>
      </c>
      <c r="B33" s="47" t="s">
        <v>51</v>
      </c>
      <c r="C33" s="47"/>
      <c r="D33" s="47"/>
      <c r="E33" s="47"/>
      <c r="F33" s="47"/>
      <c r="G33" s="59"/>
      <c r="H33" s="59"/>
      <c r="I33" s="73"/>
      <c r="J33" s="74"/>
      <c r="K33" s="59"/>
      <c r="L33" s="42"/>
      <c r="M33" s="41"/>
    </row>
    <row r="34" spans="1:13" x14ac:dyDescent="0.25">
      <c r="A34" s="86" t="s">
        <v>52</v>
      </c>
      <c r="B34" s="47" t="s">
        <v>53</v>
      </c>
      <c r="C34" s="47"/>
      <c r="D34" s="47"/>
      <c r="E34" s="47"/>
      <c r="F34" s="47"/>
      <c r="G34" s="59"/>
      <c r="H34" s="59"/>
      <c r="I34" s="73"/>
      <c r="J34" s="74"/>
      <c r="K34" s="59"/>
      <c r="L34" s="42"/>
      <c r="M34" s="41"/>
    </row>
    <row r="35" spans="1:13" x14ac:dyDescent="0.25">
      <c r="A35" s="87" t="s">
        <v>54</v>
      </c>
      <c r="B35" s="77" t="s">
        <v>55</v>
      </c>
      <c r="C35" s="77"/>
      <c r="D35" s="77"/>
      <c r="E35" s="77"/>
      <c r="F35" s="77"/>
      <c r="G35" s="78"/>
      <c r="H35" s="78"/>
      <c r="I35" s="79"/>
      <c r="J35" s="80"/>
      <c r="K35" s="59"/>
      <c r="L35" s="16"/>
      <c r="M35" s="41"/>
    </row>
    <row r="36" spans="1:13" ht="16.5" customHeight="1" x14ac:dyDescent="0.25">
      <c r="A36" s="64" t="s">
        <v>56</v>
      </c>
      <c r="B36" s="65" t="s">
        <v>210</v>
      </c>
      <c r="C36" s="65"/>
      <c r="D36" s="65"/>
      <c r="E36" s="65"/>
      <c r="F36" s="66"/>
      <c r="G36" s="67"/>
      <c r="H36" s="68">
        <v>13272.28</v>
      </c>
      <c r="I36" s="69">
        <v>2500</v>
      </c>
      <c r="J36" s="70">
        <f>H36+I36</f>
        <v>15772.28</v>
      </c>
      <c r="K36" s="59">
        <v>2633.28</v>
      </c>
      <c r="L36" s="16"/>
      <c r="M36" s="41"/>
    </row>
    <row r="37" spans="1:13" ht="16.5" customHeight="1" x14ac:dyDescent="0.25">
      <c r="A37" s="88"/>
      <c r="B37" s="76" t="s">
        <v>211</v>
      </c>
      <c r="C37" s="76"/>
      <c r="D37" s="76"/>
      <c r="E37" s="76"/>
      <c r="F37" s="77"/>
      <c r="G37" s="78"/>
      <c r="H37" s="89"/>
      <c r="I37" s="79"/>
      <c r="J37" s="80"/>
      <c r="K37" s="59"/>
      <c r="L37" s="16"/>
      <c r="M37" s="41"/>
    </row>
    <row r="38" spans="1:13" x14ac:dyDescent="0.25">
      <c r="A38" s="64" t="s">
        <v>83</v>
      </c>
      <c r="B38" s="65" t="s">
        <v>61</v>
      </c>
      <c r="C38" s="65"/>
      <c r="D38" s="65"/>
      <c r="E38" s="65"/>
      <c r="F38" s="84"/>
      <c r="G38" s="85"/>
      <c r="H38" s="68">
        <v>35835.160000000003</v>
      </c>
      <c r="I38" s="69">
        <v>30000</v>
      </c>
      <c r="J38" s="70">
        <f>H38+I38</f>
        <v>65835.16</v>
      </c>
      <c r="K38" s="59"/>
      <c r="L38" s="16"/>
      <c r="M38" s="41"/>
    </row>
    <row r="39" spans="1:13" x14ac:dyDescent="0.25">
      <c r="A39" s="71"/>
      <c r="B39" s="48" t="s">
        <v>209</v>
      </c>
      <c r="C39" s="48"/>
      <c r="D39" s="48"/>
      <c r="E39" s="48"/>
      <c r="F39" s="48"/>
      <c r="G39" s="59"/>
      <c r="H39" s="90"/>
      <c r="I39" s="73"/>
      <c r="J39" s="74"/>
      <c r="K39" s="59">
        <v>45816.83</v>
      </c>
      <c r="L39" s="16"/>
      <c r="M39" s="41"/>
    </row>
    <row r="40" spans="1:13" x14ac:dyDescent="0.25">
      <c r="A40" s="75"/>
      <c r="B40" s="76" t="s">
        <v>212</v>
      </c>
      <c r="C40" s="76"/>
      <c r="D40" s="76"/>
      <c r="E40" s="76"/>
      <c r="F40" s="76"/>
      <c r="G40" s="78"/>
      <c r="H40" s="91"/>
      <c r="I40" s="79"/>
      <c r="J40" s="80"/>
      <c r="K40" s="59">
        <v>7320.78</v>
      </c>
      <c r="L40" s="16"/>
      <c r="M40" s="41"/>
    </row>
    <row r="41" spans="1:13" x14ac:dyDescent="0.25">
      <c r="A41" s="64" t="s">
        <v>63</v>
      </c>
      <c r="B41" s="92" t="s">
        <v>64</v>
      </c>
      <c r="C41" s="92"/>
      <c r="D41" s="92"/>
      <c r="E41" s="92"/>
      <c r="F41" s="47"/>
      <c r="G41" s="59"/>
      <c r="H41" s="72">
        <v>1990.84</v>
      </c>
      <c r="I41" s="93">
        <v>-800</v>
      </c>
      <c r="J41" s="70">
        <f>H41+I41</f>
        <v>1190.8399999999999</v>
      </c>
      <c r="K41" s="59">
        <v>1170.01</v>
      </c>
      <c r="L41" s="40"/>
      <c r="M41" s="41"/>
    </row>
    <row r="42" spans="1:13" ht="16.5" thickBot="1" x14ac:dyDescent="0.3">
      <c r="A42" s="94"/>
      <c r="B42" s="48" t="s">
        <v>65</v>
      </c>
      <c r="C42" s="48"/>
      <c r="D42" s="48"/>
      <c r="E42" s="48"/>
      <c r="F42" s="47"/>
      <c r="G42" s="59"/>
      <c r="H42" s="59"/>
      <c r="I42" s="95"/>
      <c r="J42" s="96"/>
      <c r="K42" s="97"/>
      <c r="L42" s="43"/>
      <c r="M42" s="43"/>
    </row>
    <row r="43" spans="1:13" ht="25.5" customHeight="1" thickTop="1" thickBot="1" x14ac:dyDescent="0.3">
      <c r="A43" s="98"/>
      <c r="B43" s="99" t="s">
        <v>66</v>
      </c>
      <c r="C43" s="99"/>
      <c r="D43" s="99"/>
      <c r="E43" s="100"/>
      <c r="F43" s="100"/>
      <c r="G43" s="101"/>
      <c r="H43" s="102">
        <f>SUM(H8:H41)</f>
        <v>1419928.16</v>
      </c>
      <c r="I43" s="103">
        <f>I8+I15+I16+I17+I25+I31+I36+I38+I41</f>
        <v>279685</v>
      </c>
      <c r="J43" s="104">
        <f>SUM(J8:J42)</f>
        <v>1699613.16</v>
      </c>
      <c r="K43" s="59">
        <f>SUM(K8:K42)</f>
        <v>1386663.4800000002</v>
      </c>
    </row>
    <row r="44" spans="1:13" s="19" customFormat="1" ht="27.75" customHeight="1" thickTop="1" x14ac:dyDescent="0.25">
      <c r="A44" s="64" t="s">
        <v>67</v>
      </c>
      <c r="B44" s="65" t="s">
        <v>68</v>
      </c>
      <c r="C44" s="65"/>
      <c r="D44" s="66"/>
      <c r="E44" s="66"/>
      <c r="F44" s="66"/>
      <c r="G44" s="67"/>
      <c r="H44" s="59"/>
      <c r="I44" s="59"/>
      <c r="J44" s="105"/>
      <c r="K44" s="47"/>
    </row>
    <row r="45" spans="1:13" ht="18.75" customHeight="1" x14ac:dyDescent="0.25">
      <c r="A45" s="88" t="s">
        <v>69</v>
      </c>
      <c r="B45" s="106" t="s">
        <v>70</v>
      </c>
      <c r="C45" s="106"/>
      <c r="D45" s="77"/>
      <c r="E45" s="77"/>
      <c r="F45" s="77"/>
      <c r="G45" s="78"/>
      <c r="H45" s="78"/>
      <c r="I45" s="78"/>
      <c r="J45" s="80"/>
      <c r="K45" s="59"/>
    </row>
    <row r="46" spans="1:13" x14ac:dyDescent="0.25">
      <c r="A46" s="107" t="s">
        <v>71</v>
      </c>
      <c r="B46" s="65" t="s">
        <v>72</v>
      </c>
      <c r="C46" s="65"/>
      <c r="D46" s="68"/>
      <c r="E46" s="65"/>
      <c r="F46" s="65"/>
      <c r="G46" s="65"/>
      <c r="H46" s="68">
        <v>66361.399999999994</v>
      </c>
      <c r="I46" s="108">
        <v>40000</v>
      </c>
      <c r="J46" s="70">
        <f>H46+I46</f>
        <v>106361.4</v>
      </c>
      <c r="K46" s="90">
        <v>88881.01</v>
      </c>
      <c r="L46" s="41"/>
    </row>
    <row r="47" spans="1:13" ht="12.75" customHeight="1" x14ac:dyDescent="0.25">
      <c r="A47" s="109"/>
      <c r="B47" s="110" t="s">
        <v>73</v>
      </c>
      <c r="C47" s="48"/>
      <c r="D47" s="59"/>
      <c r="E47" s="47"/>
      <c r="F47" s="47"/>
      <c r="G47" s="47"/>
      <c r="H47" s="59"/>
      <c r="I47" s="73"/>
      <c r="J47" s="111"/>
      <c r="K47" s="59"/>
      <c r="L47" s="8"/>
    </row>
    <row r="48" spans="1:13" ht="12.75" customHeight="1" x14ac:dyDescent="0.25">
      <c r="A48" s="109"/>
      <c r="B48" s="48" t="s">
        <v>74</v>
      </c>
      <c r="C48" s="48"/>
      <c r="D48" s="90"/>
      <c r="E48" s="47"/>
      <c r="F48" s="47"/>
      <c r="G48" s="47"/>
      <c r="H48" s="59"/>
      <c r="I48" s="73"/>
      <c r="J48" s="111"/>
      <c r="K48" s="59"/>
      <c r="L48" s="8"/>
    </row>
    <row r="49" spans="1:13" ht="12.75" customHeight="1" x14ac:dyDescent="0.25">
      <c r="A49" s="112"/>
      <c r="B49" s="76" t="s">
        <v>208</v>
      </c>
      <c r="C49" s="76"/>
      <c r="D49" s="91"/>
      <c r="E49" s="77"/>
      <c r="F49" s="77"/>
      <c r="G49" s="77"/>
      <c r="H49" s="78"/>
      <c r="I49" s="79"/>
      <c r="J49" s="113"/>
      <c r="K49" s="59"/>
      <c r="L49" s="8"/>
    </row>
    <row r="50" spans="1:13" x14ac:dyDescent="0.25">
      <c r="A50" s="107" t="s">
        <v>18</v>
      </c>
      <c r="B50" s="65" t="s">
        <v>75</v>
      </c>
      <c r="C50" s="65"/>
      <c r="D50" s="68"/>
      <c r="E50" s="65"/>
      <c r="F50" s="65"/>
      <c r="G50" s="65"/>
      <c r="H50" s="68">
        <v>6636.14</v>
      </c>
      <c r="I50" s="108">
        <v>2500</v>
      </c>
      <c r="J50" s="70">
        <f t="shared" ref="J50:J76" si="0">H50+I50</f>
        <v>9136.14</v>
      </c>
      <c r="K50" s="90">
        <v>8289.89</v>
      </c>
      <c r="L50" s="41"/>
    </row>
    <row r="51" spans="1:13" ht="14.25" customHeight="1" x14ac:dyDescent="0.25">
      <c r="A51" s="114"/>
      <c r="B51" s="76" t="s">
        <v>229</v>
      </c>
      <c r="C51" s="106"/>
      <c r="D51" s="89"/>
      <c r="E51" s="106"/>
      <c r="F51" s="106"/>
      <c r="G51" s="106"/>
      <c r="H51" s="89"/>
      <c r="I51" s="79"/>
      <c r="J51" s="113"/>
      <c r="K51" s="59"/>
      <c r="L51" s="8"/>
    </row>
    <row r="52" spans="1:13" x14ac:dyDescent="0.25">
      <c r="A52" s="107" t="s">
        <v>34</v>
      </c>
      <c r="B52" s="65" t="s">
        <v>77</v>
      </c>
      <c r="C52" s="65"/>
      <c r="D52" s="68"/>
      <c r="E52" s="65"/>
      <c r="F52" s="65"/>
      <c r="G52" s="65"/>
      <c r="H52" s="68">
        <v>3318.07</v>
      </c>
      <c r="I52" s="108">
        <v>1000</v>
      </c>
      <c r="J52" s="70">
        <f t="shared" si="0"/>
        <v>4318.07</v>
      </c>
      <c r="K52" s="90">
        <v>3271.84</v>
      </c>
      <c r="L52" s="41"/>
    </row>
    <row r="53" spans="1:13" ht="12.75" customHeight="1" x14ac:dyDescent="0.25">
      <c r="A53" s="115"/>
      <c r="B53" s="47" t="s">
        <v>78</v>
      </c>
      <c r="C53" s="47"/>
      <c r="D53" s="59"/>
      <c r="E53" s="47"/>
      <c r="F53" s="47"/>
      <c r="G53" s="47"/>
      <c r="H53" s="59"/>
      <c r="I53" s="73"/>
      <c r="J53" s="111"/>
      <c r="K53" s="59"/>
      <c r="L53" s="8"/>
    </row>
    <row r="54" spans="1:13" x14ac:dyDescent="0.25">
      <c r="A54" s="114"/>
      <c r="B54" s="77" t="s">
        <v>79</v>
      </c>
      <c r="C54" s="77"/>
      <c r="D54" s="78"/>
      <c r="E54" s="77"/>
      <c r="F54" s="77"/>
      <c r="G54" s="77"/>
      <c r="H54" s="78"/>
      <c r="I54" s="79"/>
      <c r="J54" s="113"/>
      <c r="K54" s="59"/>
      <c r="L54" s="8"/>
    </row>
    <row r="55" spans="1:13" x14ac:dyDescent="0.25">
      <c r="A55" s="107" t="s">
        <v>46</v>
      </c>
      <c r="B55" s="65" t="s">
        <v>80</v>
      </c>
      <c r="C55" s="65"/>
      <c r="D55" s="68"/>
      <c r="E55" s="65"/>
      <c r="F55" s="65"/>
      <c r="G55" s="65"/>
      <c r="H55" s="68">
        <v>5308.91</v>
      </c>
      <c r="I55" s="108">
        <v>2000</v>
      </c>
      <c r="J55" s="70">
        <f t="shared" si="0"/>
        <v>7308.91</v>
      </c>
      <c r="K55" s="90">
        <v>6326.14</v>
      </c>
      <c r="L55" s="41">
        <f>SUM(K46:K55)</f>
        <v>106768.87999999999</v>
      </c>
      <c r="M55" s="8">
        <f>J46+J50+J52+J55</f>
        <v>127124.51999999999</v>
      </c>
    </row>
    <row r="56" spans="1:13" x14ac:dyDescent="0.25">
      <c r="A56" s="115"/>
      <c r="B56" s="47" t="s">
        <v>81</v>
      </c>
      <c r="C56" s="47"/>
      <c r="D56" s="59"/>
      <c r="E56" s="47"/>
      <c r="F56" s="47"/>
      <c r="G56" s="47"/>
      <c r="H56" s="59"/>
      <c r="I56" s="73"/>
      <c r="J56" s="111"/>
      <c r="K56" s="59"/>
    </row>
    <row r="57" spans="1:13" x14ac:dyDescent="0.25">
      <c r="A57" s="114"/>
      <c r="B57" s="76" t="s">
        <v>82</v>
      </c>
      <c r="C57" s="77"/>
      <c r="D57" s="78"/>
      <c r="E57" s="77"/>
      <c r="F57" s="77"/>
      <c r="G57" s="77"/>
      <c r="H57" s="78"/>
      <c r="I57" s="79"/>
      <c r="J57" s="113"/>
      <c r="K57" s="59"/>
      <c r="L57" s="8"/>
    </row>
    <row r="58" spans="1:13" ht="17.25" customHeight="1" x14ac:dyDescent="0.25">
      <c r="A58" s="116" t="s">
        <v>56</v>
      </c>
      <c r="B58" s="55" t="s">
        <v>242</v>
      </c>
      <c r="C58" s="56"/>
      <c r="D58" s="57"/>
      <c r="E58" s="56"/>
      <c r="F58" s="56"/>
      <c r="G58" s="56"/>
      <c r="H58" s="81">
        <v>5308.91</v>
      </c>
      <c r="I58" s="117">
        <v>10000</v>
      </c>
      <c r="J58" s="83">
        <f t="shared" si="0"/>
        <v>15308.91</v>
      </c>
      <c r="K58" s="90">
        <v>10272.99</v>
      </c>
      <c r="L58" s="41"/>
    </row>
    <row r="59" spans="1:13" ht="19.5" customHeight="1" x14ac:dyDescent="0.25">
      <c r="A59" s="116" t="s">
        <v>83</v>
      </c>
      <c r="B59" s="55" t="s">
        <v>252</v>
      </c>
      <c r="C59" s="55"/>
      <c r="D59" s="81"/>
      <c r="E59" s="55"/>
      <c r="F59" s="55"/>
      <c r="G59" s="55"/>
      <c r="H59" s="81">
        <v>6636.14</v>
      </c>
      <c r="I59" s="117"/>
      <c r="J59" s="83">
        <f>H59+I59</f>
        <v>6636.14</v>
      </c>
      <c r="K59" s="90">
        <v>2999.93</v>
      </c>
      <c r="L59" s="41"/>
    </row>
    <row r="60" spans="1:13" x14ac:dyDescent="0.25">
      <c r="A60" s="107" t="s">
        <v>60</v>
      </c>
      <c r="B60" s="65" t="s">
        <v>87</v>
      </c>
      <c r="C60" s="65"/>
      <c r="D60" s="68"/>
      <c r="E60" s="65"/>
      <c r="F60" s="65"/>
      <c r="G60" s="65"/>
      <c r="H60" s="68">
        <v>39816.839999999997</v>
      </c>
      <c r="I60" s="108">
        <v>-10000</v>
      </c>
      <c r="J60" s="70">
        <f t="shared" si="0"/>
        <v>29816.839999999997</v>
      </c>
      <c r="K60" s="90">
        <v>23822.25</v>
      </c>
      <c r="L60" s="41"/>
    </row>
    <row r="61" spans="1:13" x14ac:dyDescent="0.25">
      <c r="A61" s="109"/>
      <c r="B61" s="47" t="s">
        <v>88</v>
      </c>
      <c r="C61" s="47"/>
      <c r="D61" s="59"/>
      <c r="E61" s="47"/>
      <c r="F61" s="47"/>
      <c r="G61" s="47"/>
      <c r="H61" s="59"/>
      <c r="I61" s="73"/>
      <c r="J61" s="111"/>
      <c r="K61" s="59"/>
      <c r="L61" s="8"/>
    </row>
    <row r="62" spans="1:13" x14ac:dyDescent="0.25">
      <c r="A62" s="112"/>
      <c r="B62" s="77" t="s">
        <v>89</v>
      </c>
      <c r="C62" s="77"/>
      <c r="D62" s="78"/>
      <c r="E62" s="77"/>
      <c r="F62" s="77"/>
      <c r="G62" s="77"/>
      <c r="H62" s="78"/>
      <c r="I62" s="79"/>
      <c r="J62" s="113"/>
      <c r="K62" s="90"/>
      <c r="L62" s="41"/>
    </row>
    <row r="63" spans="1:13" ht="15.75" customHeight="1" x14ac:dyDescent="0.25">
      <c r="A63" s="116">
        <v>8</v>
      </c>
      <c r="B63" s="55" t="s">
        <v>91</v>
      </c>
      <c r="C63" s="55"/>
      <c r="D63" s="68"/>
      <c r="E63" s="65"/>
      <c r="F63" s="65"/>
      <c r="G63" s="65"/>
      <c r="H63" s="68">
        <v>4645.3</v>
      </c>
      <c r="I63" s="108">
        <v>5000</v>
      </c>
      <c r="J63" s="70">
        <f t="shared" si="0"/>
        <v>9645.2999999999993</v>
      </c>
      <c r="K63" s="90">
        <v>7680.63</v>
      </c>
      <c r="L63" s="41"/>
    </row>
    <row r="64" spans="1:13" x14ac:dyDescent="0.25">
      <c r="A64" s="116" t="s">
        <v>90</v>
      </c>
      <c r="B64" s="106" t="s">
        <v>243</v>
      </c>
      <c r="C64" s="118"/>
      <c r="D64" s="119"/>
      <c r="E64" s="55"/>
      <c r="F64" s="55"/>
      <c r="G64" s="55"/>
      <c r="H64" s="81">
        <v>4645.3</v>
      </c>
      <c r="I64" s="117"/>
      <c r="J64" s="83">
        <f t="shared" si="0"/>
        <v>4645.3</v>
      </c>
      <c r="K64" s="90">
        <v>3267.71</v>
      </c>
      <c r="L64" s="41"/>
    </row>
    <row r="65" spans="1:12" x14ac:dyDescent="0.25">
      <c r="A65" s="107" t="s">
        <v>253</v>
      </c>
      <c r="B65" s="65" t="s">
        <v>94</v>
      </c>
      <c r="C65" s="65"/>
      <c r="D65" s="68"/>
      <c r="E65" s="65"/>
      <c r="F65" s="65"/>
      <c r="G65" s="65"/>
      <c r="H65" s="68">
        <v>7299.75</v>
      </c>
      <c r="I65" s="108">
        <v>1000</v>
      </c>
      <c r="J65" s="70">
        <f t="shared" si="0"/>
        <v>8299.75</v>
      </c>
      <c r="K65" s="59">
        <v>7346.49</v>
      </c>
      <c r="L65" s="41"/>
    </row>
    <row r="66" spans="1:12" x14ac:dyDescent="0.25">
      <c r="A66" s="112"/>
      <c r="B66" s="77"/>
      <c r="C66" s="77" t="s">
        <v>95</v>
      </c>
      <c r="D66" s="78"/>
      <c r="E66" s="77"/>
      <c r="F66" s="77"/>
      <c r="G66" s="77"/>
      <c r="H66" s="78"/>
      <c r="I66" s="79"/>
      <c r="J66" s="113"/>
      <c r="K66" s="90"/>
      <c r="L66" s="41"/>
    </row>
    <row r="67" spans="1:12" x14ac:dyDescent="0.25">
      <c r="A67" s="107" t="s">
        <v>93</v>
      </c>
      <c r="B67" s="65" t="s">
        <v>97</v>
      </c>
      <c r="C67" s="65"/>
      <c r="D67" s="68"/>
      <c r="E67" s="65"/>
      <c r="F67" s="65"/>
      <c r="G67" s="65"/>
      <c r="H67" s="68">
        <v>53089.120000000003</v>
      </c>
      <c r="I67" s="108">
        <v>-13000</v>
      </c>
      <c r="J67" s="70">
        <f t="shared" si="0"/>
        <v>40089.120000000003</v>
      </c>
      <c r="K67" s="90">
        <v>32124.6</v>
      </c>
      <c r="L67" s="41">
        <f>K63+K64+K65+K67</f>
        <v>50419.43</v>
      </c>
    </row>
    <row r="68" spans="1:12" x14ac:dyDescent="0.25">
      <c r="A68" s="116">
        <v>12</v>
      </c>
      <c r="B68" s="55" t="s">
        <v>110</v>
      </c>
      <c r="C68" s="55"/>
      <c r="D68" s="81"/>
      <c r="E68" s="55"/>
      <c r="F68" s="55"/>
      <c r="G68" s="55"/>
      <c r="H68" s="81">
        <v>4645.3</v>
      </c>
      <c r="I68" s="117"/>
      <c r="J68" s="83">
        <f t="shared" si="0"/>
        <v>4645.3</v>
      </c>
      <c r="K68" s="90">
        <v>3881.13</v>
      </c>
      <c r="L68" s="41"/>
    </row>
    <row r="69" spans="1:12" x14ac:dyDescent="0.25">
      <c r="A69" s="116" t="s">
        <v>109</v>
      </c>
      <c r="B69" s="55" t="s">
        <v>244</v>
      </c>
      <c r="C69" s="56"/>
      <c r="D69" s="57"/>
      <c r="E69" s="56"/>
      <c r="F69" s="56"/>
      <c r="G69" s="56"/>
      <c r="H69" s="81">
        <v>1990.84</v>
      </c>
      <c r="I69" s="117">
        <v>1000</v>
      </c>
      <c r="J69" s="83">
        <f t="shared" si="0"/>
        <v>2990.84</v>
      </c>
      <c r="K69" s="90">
        <v>2407.36</v>
      </c>
      <c r="L69" s="41">
        <f>SUM(K68:K69)</f>
        <v>6288.49</v>
      </c>
    </row>
    <row r="70" spans="1:12" x14ac:dyDescent="0.25">
      <c r="A70" s="107" t="s">
        <v>254</v>
      </c>
      <c r="B70" s="65" t="s">
        <v>245</v>
      </c>
      <c r="C70" s="66"/>
      <c r="D70" s="67"/>
      <c r="E70" s="66"/>
      <c r="F70" s="66"/>
      <c r="G70" s="66"/>
      <c r="H70" s="68">
        <v>66361.399999999994</v>
      </c>
      <c r="I70" s="108">
        <v>165000</v>
      </c>
      <c r="J70" s="70">
        <f t="shared" si="0"/>
        <v>231361.4</v>
      </c>
      <c r="K70" s="90">
        <v>160771.47</v>
      </c>
      <c r="L70" s="41"/>
    </row>
    <row r="71" spans="1:12" x14ac:dyDescent="0.25">
      <c r="A71" s="112"/>
      <c r="B71" s="77" t="s">
        <v>113</v>
      </c>
      <c r="C71" s="77"/>
      <c r="D71" s="78"/>
      <c r="E71" s="77"/>
      <c r="F71" s="77"/>
      <c r="G71" s="77"/>
      <c r="H71" s="89"/>
      <c r="I71" s="79"/>
      <c r="J71" s="113"/>
      <c r="K71" s="90"/>
      <c r="L71" s="41"/>
    </row>
    <row r="72" spans="1:12" x14ac:dyDescent="0.25">
      <c r="A72" s="107" t="s">
        <v>112</v>
      </c>
      <c r="B72" s="65" t="s">
        <v>233</v>
      </c>
      <c r="C72" s="65"/>
      <c r="D72" s="68"/>
      <c r="E72" s="66"/>
      <c r="F72" s="66"/>
      <c r="G72" s="66"/>
      <c r="H72" s="68">
        <v>13272.28</v>
      </c>
      <c r="I72" s="108">
        <v>5500</v>
      </c>
      <c r="J72" s="70">
        <f t="shared" ref="J72" si="1">H72+I72</f>
        <v>18772.28</v>
      </c>
      <c r="K72" s="90">
        <v>17839.490000000002</v>
      </c>
      <c r="L72" s="41"/>
    </row>
    <row r="73" spans="1:12" x14ac:dyDescent="0.25">
      <c r="A73" s="112"/>
      <c r="B73" s="77" t="s">
        <v>116</v>
      </c>
      <c r="C73" s="77"/>
      <c r="D73" s="78"/>
      <c r="E73" s="77"/>
      <c r="F73" s="77"/>
      <c r="G73" s="77"/>
      <c r="H73" s="89"/>
      <c r="I73" s="79"/>
      <c r="J73" s="113"/>
      <c r="K73" s="90"/>
      <c r="L73" s="41"/>
    </row>
    <row r="74" spans="1:12" x14ac:dyDescent="0.25">
      <c r="A74" s="107" t="s">
        <v>114</v>
      </c>
      <c r="B74" s="65" t="s">
        <v>118</v>
      </c>
      <c r="C74" s="66"/>
      <c r="D74" s="67"/>
      <c r="E74" s="66"/>
      <c r="F74" s="66"/>
      <c r="G74" s="66"/>
      <c r="H74" s="68">
        <v>9290.6</v>
      </c>
      <c r="I74" s="108"/>
      <c r="J74" s="70">
        <f t="shared" si="0"/>
        <v>9290.6</v>
      </c>
      <c r="K74" s="90">
        <v>5868.33</v>
      </c>
      <c r="L74" s="41"/>
    </row>
    <row r="75" spans="1:12" x14ac:dyDescent="0.25">
      <c r="A75" s="114"/>
      <c r="B75" s="76" t="s">
        <v>119</v>
      </c>
      <c r="C75" s="76"/>
      <c r="D75" s="91"/>
      <c r="E75" s="76"/>
      <c r="F75" s="77"/>
      <c r="G75" s="77"/>
      <c r="H75" s="89"/>
      <c r="I75" s="79"/>
      <c r="J75" s="113"/>
      <c r="K75" s="90"/>
      <c r="L75" s="41"/>
    </row>
    <row r="76" spans="1:12" x14ac:dyDescent="0.25">
      <c r="A76" s="107" t="s">
        <v>214</v>
      </c>
      <c r="B76" s="65" t="s">
        <v>246</v>
      </c>
      <c r="C76" s="66"/>
      <c r="D76" s="67"/>
      <c r="E76" s="66"/>
      <c r="F76" s="66"/>
      <c r="G76" s="66"/>
      <c r="H76" s="68">
        <v>6636.14</v>
      </c>
      <c r="I76" s="108"/>
      <c r="J76" s="70">
        <f t="shared" si="0"/>
        <v>6636.14</v>
      </c>
      <c r="K76" s="90">
        <v>4781.8100000000004</v>
      </c>
      <c r="L76" s="41"/>
    </row>
    <row r="77" spans="1:12" x14ac:dyDescent="0.25">
      <c r="A77" s="114"/>
      <c r="B77" s="76" t="s">
        <v>121</v>
      </c>
      <c r="C77" s="76"/>
      <c r="D77" s="91"/>
      <c r="E77" s="76"/>
      <c r="F77" s="76"/>
      <c r="G77" s="77"/>
      <c r="H77" s="89"/>
      <c r="I77" s="79"/>
      <c r="J77" s="113"/>
      <c r="K77" s="90"/>
      <c r="L77" s="41"/>
    </row>
    <row r="78" spans="1:12" x14ac:dyDescent="0.25">
      <c r="A78" s="107" t="s">
        <v>120</v>
      </c>
      <c r="B78" s="65" t="s">
        <v>123</v>
      </c>
      <c r="C78" s="68"/>
      <c r="D78" s="68"/>
      <c r="E78" s="66"/>
      <c r="F78" s="66"/>
      <c r="G78" s="66"/>
      <c r="H78" s="68">
        <v>35835.160000000003</v>
      </c>
      <c r="I78" s="108">
        <v>15183.17</v>
      </c>
      <c r="J78" s="70">
        <f>H78+I78</f>
        <v>51018.33</v>
      </c>
      <c r="K78" s="90">
        <v>31952.639999999999</v>
      </c>
      <c r="L78" s="41"/>
    </row>
    <row r="79" spans="1:12" x14ac:dyDescent="0.25">
      <c r="A79" s="114"/>
      <c r="B79" s="76" t="s">
        <v>234</v>
      </c>
      <c r="C79" s="77"/>
      <c r="D79" s="78"/>
      <c r="E79" s="77"/>
      <c r="F79" s="77"/>
      <c r="G79" s="77"/>
      <c r="H79" s="89"/>
      <c r="I79" s="79">
        <v>12108.41</v>
      </c>
      <c r="J79" s="113"/>
      <c r="K79" s="90"/>
      <c r="L79" s="41"/>
    </row>
    <row r="80" spans="1:12" ht="20.25" customHeight="1" x14ac:dyDescent="0.25">
      <c r="A80" s="116" t="s">
        <v>122</v>
      </c>
      <c r="B80" s="55" t="s">
        <v>215</v>
      </c>
      <c r="C80" s="60"/>
      <c r="D80" s="61"/>
      <c r="E80" s="60"/>
      <c r="F80" s="60"/>
      <c r="G80" s="60"/>
      <c r="H80" s="81">
        <v>2654.46</v>
      </c>
      <c r="I80" s="82"/>
      <c r="J80" s="83">
        <f t="shared" ref="J80:J118" si="2">H80+I80</f>
        <v>2654.46</v>
      </c>
      <c r="K80" s="90">
        <v>2423.52</v>
      </c>
      <c r="L80" s="41"/>
    </row>
    <row r="81" spans="1:12" x14ac:dyDescent="0.25">
      <c r="A81" s="116">
        <v>20</v>
      </c>
      <c r="B81" s="55" t="s">
        <v>247</v>
      </c>
      <c r="C81" s="55"/>
      <c r="D81" s="81"/>
      <c r="E81" s="55"/>
      <c r="F81" s="56"/>
      <c r="G81" s="56"/>
      <c r="H81" s="81">
        <v>663.61</v>
      </c>
      <c r="I81" s="117">
        <v>3500</v>
      </c>
      <c r="J81" s="83">
        <f t="shared" si="2"/>
        <v>4163.6099999999997</v>
      </c>
      <c r="K81" s="90">
        <v>3447.31</v>
      </c>
      <c r="L81" s="41"/>
    </row>
    <row r="82" spans="1:12" x14ac:dyDescent="0.25">
      <c r="A82" s="107" t="s">
        <v>126</v>
      </c>
      <c r="B82" s="65" t="s">
        <v>128</v>
      </c>
      <c r="C82" s="66"/>
      <c r="D82" s="67"/>
      <c r="E82" s="66"/>
      <c r="F82" s="66"/>
      <c r="G82" s="66"/>
      <c r="H82" s="68">
        <v>10617.82</v>
      </c>
      <c r="I82" s="108">
        <v>25000</v>
      </c>
      <c r="J82" s="70">
        <f t="shared" si="2"/>
        <v>35617.82</v>
      </c>
      <c r="K82" s="90">
        <v>30249.4</v>
      </c>
      <c r="L82" s="41"/>
    </row>
    <row r="83" spans="1:12" ht="13.5" customHeight="1" x14ac:dyDescent="0.25">
      <c r="A83" s="114"/>
      <c r="B83" s="76" t="s">
        <v>129</v>
      </c>
      <c r="C83" s="76"/>
      <c r="D83" s="91"/>
      <c r="E83" s="76"/>
      <c r="F83" s="76"/>
      <c r="G83" s="77"/>
      <c r="H83" s="89"/>
      <c r="I83" s="79"/>
      <c r="J83" s="113"/>
      <c r="K83" s="90"/>
      <c r="L83" s="41"/>
    </row>
    <row r="84" spans="1:12" ht="16.5" customHeight="1" x14ac:dyDescent="0.25">
      <c r="A84" s="107" t="s">
        <v>127</v>
      </c>
      <c r="B84" s="65" t="s">
        <v>131</v>
      </c>
      <c r="C84" s="66"/>
      <c r="D84" s="67"/>
      <c r="E84" s="66"/>
      <c r="F84" s="66"/>
      <c r="G84" s="66"/>
      <c r="H84" s="68">
        <v>663.61</v>
      </c>
      <c r="I84" s="108">
        <v>-400</v>
      </c>
      <c r="J84" s="70">
        <f t="shared" si="2"/>
        <v>263.61</v>
      </c>
      <c r="K84" s="90">
        <v>129.15</v>
      </c>
      <c r="L84" s="41"/>
    </row>
    <row r="85" spans="1:12" ht="12" customHeight="1" x14ac:dyDescent="0.25">
      <c r="A85" s="114"/>
      <c r="B85" s="77" t="s">
        <v>132</v>
      </c>
      <c r="C85" s="77"/>
      <c r="D85" s="78"/>
      <c r="E85" s="77"/>
      <c r="F85" s="77"/>
      <c r="G85" s="77"/>
      <c r="H85" s="89"/>
      <c r="I85" s="79"/>
      <c r="J85" s="113"/>
      <c r="K85" s="90"/>
      <c r="L85" s="41"/>
    </row>
    <row r="86" spans="1:12" ht="18" customHeight="1" x14ac:dyDescent="0.25">
      <c r="A86" s="114" t="s">
        <v>130</v>
      </c>
      <c r="B86" s="65" t="s">
        <v>230</v>
      </c>
      <c r="C86" s="66"/>
      <c r="D86" s="67"/>
      <c r="E86" s="66"/>
      <c r="F86" s="66"/>
      <c r="G86" s="66"/>
      <c r="H86" s="89"/>
      <c r="I86" s="79">
        <v>331.81</v>
      </c>
      <c r="J86" s="113">
        <f>H86+I86</f>
        <v>331.81</v>
      </c>
      <c r="K86" s="90">
        <v>331.81</v>
      </c>
      <c r="L86" s="41"/>
    </row>
    <row r="87" spans="1:12" ht="18" customHeight="1" x14ac:dyDescent="0.25">
      <c r="A87" s="114" t="s">
        <v>133</v>
      </c>
      <c r="B87" s="65" t="s">
        <v>231</v>
      </c>
      <c r="C87" s="66"/>
      <c r="D87" s="67"/>
      <c r="E87" s="66"/>
      <c r="F87" s="66"/>
      <c r="G87" s="66"/>
      <c r="H87" s="89"/>
      <c r="I87" s="79">
        <v>3424.32</v>
      </c>
      <c r="J87" s="113">
        <f>H87+I87</f>
        <v>3424.32</v>
      </c>
      <c r="K87" s="90">
        <v>3138.96</v>
      </c>
      <c r="L87" s="41"/>
    </row>
    <row r="88" spans="1:12" ht="15.75" customHeight="1" x14ac:dyDescent="0.25">
      <c r="A88" s="116" t="s">
        <v>135</v>
      </c>
      <c r="B88" s="55" t="s">
        <v>134</v>
      </c>
      <c r="C88" s="55"/>
      <c r="D88" s="81"/>
      <c r="E88" s="55"/>
      <c r="F88" s="55"/>
      <c r="G88" s="56"/>
      <c r="H88" s="81">
        <v>3981.68</v>
      </c>
      <c r="I88" s="117"/>
      <c r="J88" s="83">
        <f t="shared" si="2"/>
        <v>3981.68</v>
      </c>
      <c r="K88" s="90">
        <v>3026.88</v>
      </c>
      <c r="L88" s="41"/>
    </row>
    <row r="89" spans="1:12" ht="17.25" customHeight="1" x14ac:dyDescent="0.25">
      <c r="A89" s="116" t="s">
        <v>136</v>
      </c>
      <c r="B89" s="55" t="s">
        <v>223</v>
      </c>
      <c r="C89" s="56"/>
      <c r="D89" s="57"/>
      <c r="E89" s="56"/>
      <c r="F89" s="56"/>
      <c r="G89" s="56"/>
      <c r="H89" s="81">
        <v>6636.14</v>
      </c>
      <c r="I89" s="117"/>
      <c r="J89" s="83">
        <f t="shared" si="2"/>
        <v>6636.14</v>
      </c>
      <c r="K89" s="90">
        <v>4761.8599999999997</v>
      </c>
      <c r="L89" s="41"/>
    </row>
    <row r="90" spans="1:12" ht="15.75" customHeight="1" x14ac:dyDescent="0.25">
      <c r="A90" s="116" t="s">
        <v>137</v>
      </c>
      <c r="B90" s="55" t="s">
        <v>248</v>
      </c>
      <c r="C90" s="56"/>
      <c r="D90" s="57"/>
      <c r="E90" s="56"/>
      <c r="F90" s="56"/>
      <c r="G90" s="56"/>
      <c r="H90" s="81">
        <v>7299.75</v>
      </c>
      <c r="I90" s="117">
        <v>3500</v>
      </c>
      <c r="J90" s="83">
        <f t="shared" si="2"/>
        <v>10799.75</v>
      </c>
      <c r="K90" s="90">
        <v>9561.0499999999993</v>
      </c>
      <c r="L90" s="41"/>
    </row>
    <row r="91" spans="1:12" ht="18" customHeight="1" x14ac:dyDescent="0.25">
      <c r="A91" s="116" t="s">
        <v>138</v>
      </c>
      <c r="B91" s="55" t="s">
        <v>249</v>
      </c>
      <c r="C91" s="56"/>
      <c r="D91" s="57"/>
      <c r="E91" s="56"/>
      <c r="F91" s="56"/>
      <c r="G91" s="56"/>
      <c r="H91" s="81">
        <v>5308.91</v>
      </c>
      <c r="I91" s="117"/>
      <c r="J91" s="83">
        <f t="shared" si="2"/>
        <v>5308.91</v>
      </c>
      <c r="K91" s="90">
        <v>3407.88</v>
      </c>
      <c r="L91" s="41"/>
    </row>
    <row r="92" spans="1:12" ht="18" customHeight="1" x14ac:dyDescent="0.25">
      <c r="A92" s="64" t="s">
        <v>144</v>
      </c>
      <c r="B92" s="65" t="s">
        <v>139</v>
      </c>
      <c r="C92" s="65"/>
      <c r="D92" s="68"/>
      <c r="E92" s="65"/>
      <c r="F92" s="65"/>
      <c r="G92" s="65"/>
      <c r="H92" s="68">
        <v>48443.83</v>
      </c>
      <c r="I92" s="108">
        <v>10000</v>
      </c>
      <c r="J92" s="70">
        <f t="shared" si="2"/>
        <v>58443.83</v>
      </c>
      <c r="K92" s="90">
        <v>52039.63</v>
      </c>
      <c r="L92" s="41"/>
    </row>
    <row r="93" spans="1:12" ht="18" customHeight="1" x14ac:dyDescent="0.25">
      <c r="A93" s="116" t="s">
        <v>146</v>
      </c>
      <c r="B93" s="55" t="s">
        <v>145</v>
      </c>
      <c r="C93" s="55"/>
      <c r="D93" s="81"/>
      <c r="E93" s="55"/>
      <c r="F93" s="55"/>
      <c r="G93" s="55"/>
      <c r="H93" s="81">
        <v>398.17</v>
      </c>
      <c r="I93" s="117"/>
      <c r="J93" s="83">
        <f t="shared" si="2"/>
        <v>398.17</v>
      </c>
      <c r="K93" s="90">
        <v>239.48</v>
      </c>
      <c r="L93" s="41"/>
    </row>
    <row r="94" spans="1:12" ht="18.75" customHeight="1" x14ac:dyDescent="0.25">
      <c r="A94" s="116" t="s">
        <v>148</v>
      </c>
      <c r="B94" s="55" t="s">
        <v>147</v>
      </c>
      <c r="C94" s="55"/>
      <c r="D94" s="81"/>
      <c r="E94" s="55"/>
      <c r="F94" s="55"/>
      <c r="G94" s="55"/>
      <c r="H94" s="81">
        <v>1327.23</v>
      </c>
      <c r="I94" s="117"/>
      <c r="J94" s="83">
        <f t="shared" si="2"/>
        <v>1327.23</v>
      </c>
      <c r="K94" s="90">
        <v>1035.69</v>
      </c>
      <c r="L94" s="41"/>
    </row>
    <row r="95" spans="1:12" x14ac:dyDescent="0.25">
      <c r="A95" s="116" t="s">
        <v>217</v>
      </c>
      <c r="B95" s="55" t="s">
        <v>149</v>
      </c>
      <c r="C95" s="55"/>
      <c r="D95" s="81"/>
      <c r="E95" s="55"/>
      <c r="F95" s="55"/>
      <c r="G95" s="55"/>
      <c r="H95" s="81">
        <v>39816.839999999997</v>
      </c>
      <c r="I95" s="117"/>
      <c r="J95" s="83">
        <f t="shared" si="2"/>
        <v>39816.839999999997</v>
      </c>
      <c r="K95" s="90">
        <v>37481</v>
      </c>
      <c r="L95" s="41"/>
    </row>
    <row r="96" spans="1:12" x14ac:dyDescent="0.25">
      <c r="A96" s="107" t="s">
        <v>218</v>
      </c>
      <c r="B96" s="65" t="s">
        <v>151</v>
      </c>
      <c r="C96" s="65"/>
      <c r="D96" s="68"/>
      <c r="E96" s="65"/>
      <c r="F96" s="65"/>
      <c r="G96" s="65"/>
      <c r="H96" s="68">
        <v>66361.399999999994</v>
      </c>
      <c r="I96" s="108">
        <v>17200</v>
      </c>
      <c r="J96" s="70">
        <f t="shared" si="2"/>
        <v>83561.399999999994</v>
      </c>
      <c r="K96" s="90">
        <f>SUM(G97:G104)</f>
        <v>83544.31</v>
      </c>
      <c r="L96" s="41"/>
    </row>
    <row r="97" spans="1:12" x14ac:dyDescent="0.25">
      <c r="A97" s="115"/>
      <c r="B97" s="48" t="s">
        <v>152</v>
      </c>
      <c r="C97" s="48"/>
      <c r="D97" s="90"/>
      <c r="E97" s="48"/>
      <c r="F97" s="90"/>
      <c r="G97" s="90">
        <v>2720.84</v>
      </c>
      <c r="H97" s="72"/>
      <c r="I97" s="73"/>
      <c r="J97" s="111"/>
      <c r="K97" s="90"/>
      <c r="L97" s="41"/>
    </row>
    <row r="98" spans="1:12" x14ac:dyDescent="0.25">
      <c r="A98" s="115"/>
      <c r="B98" s="48" t="s">
        <v>255</v>
      </c>
      <c r="C98" s="48"/>
      <c r="D98" s="90"/>
      <c r="E98" s="48"/>
      <c r="F98" s="90"/>
      <c r="G98" s="90">
        <v>32700</v>
      </c>
      <c r="H98" s="72"/>
      <c r="I98" s="73"/>
      <c r="J98" s="111"/>
      <c r="K98" s="59"/>
      <c r="L98" s="41"/>
    </row>
    <row r="99" spans="1:12" x14ac:dyDescent="0.25">
      <c r="A99" s="115"/>
      <c r="B99" s="48" t="s">
        <v>260</v>
      </c>
      <c r="C99" s="48"/>
      <c r="D99" s="90"/>
      <c r="E99" s="48"/>
      <c r="F99" s="90"/>
      <c r="G99" s="90">
        <v>398.17</v>
      </c>
      <c r="H99" s="72"/>
      <c r="I99" s="73"/>
      <c r="J99" s="111"/>
      <c r="K99" s="90"/>
      <c r="L99" s="41"/>
    </row>
    <row r="100" spans="1:12" x14ac:dyDescent="0.25">
      <c r="A100" s="115"/>
      <c r="B100" s="48" t="s">
        <v>154</v>
      </c>
      <c r="C100" s="48"/>
      <c r="D100" s="90"/>
      <c r="E100" s="48"/>
      <c r="F100" s="90"/>
      <c r="G100" s="90">
        <v>2080</v>
      </c>
      <c r="H100" s="72"/>
      <c r="I100" s="73"/>
      <c r="J100" s="111"/>
      <c r="K100" s="90"/>
      <c r="L100" s="41"/>
    </row>
    <row r="101" spans="1:12" x14ac:dyDescent="0.25">
      <c r="A101" s="115"/>
      <c r="B101" s="48" t="s">
        <v>221</v>
      </c>
      <c r="C101" s="47"/>
      <c r="D101" s="47"/>
      <c r="E101" s="47"/>
      <c r="F101" s="47"/>
      <c r="G101" s="90">
        <v>12079</v>
      </c>
      <c r="H101" s="72"/>
      <c r="I101" s="73"/>
      <c r="J101" s="111"/>
      <c r="K101" s="90"/>
      <c r="L101" s="41"/>
    </row>
    <row r="102" spans="1:12" x14ac:dyDescent="0.25">
      <c r="A102" s="115"/>
      <c r="B102" s="48" t="s">
        <v>228</v>
      </c>
      <c r="C102" s="47"/>
      <c r="D102" s="47"/>
      <c r="E102" s="47"/>
      <c r="F102" s="47"/>
      <c r="G102" s="90">
        <v>26738.5</v>
      </c>
      <c r="H102" s="72"/>
      <c r="I102" s="73"/>
      <c r="J102" s="111"/>
      <c r="K102" s="90"/>
      <c r="L102" s="41"/>
    </row>
    <row r="103" spans="1:12" x14ac:dyDescent="0.25">
      <c r="A103" s="115"/>
      <c r="B103" s="48" t="s">
        <v>256</v>
      </c>
      <c r="C103" s="47"/>
      <c r="D103" s="47"/>
      <c r="E103" s="47"/>
      <c r="F103" s="47"/>
      <c r="G103" s="90">
        <v>2654.46</v>
      </c>
      <c r="H103" s="72"/>
      <c r="I103" s="73"/>
      <c r="J103" s="111"/>
      <c r="K103" s="90"/>
      <c r="L103" s="41"/>
    </row>
    <row r="104" spans="1:12" x14ac:dyDescent="0.25">
      <c r="A104" s="115"/>
      <c r="B104" s="48" t="s">
        <v>257</v>
      </c>
      <c r="C104" s="47"/>
      <c r="D104" s="47"/>
      <c r="E104" s="47"/>
      <c r="F104" s="47"/>
      <c r="G104" s="90">
        <v>4173.34</v>
      </c>
      <c r="H104" s="72"/>
      <c r="I104" s="73"/>
      <c r="J104" s="111"/>
      <c r="K104" s="90"/>
      <c r="L104" s="41"/>
    </row>
    <row r="105" spans="1:12" ht="15.75" x14ac:dyDescent="0.25">
      <c r="A105" s="64" t="s">
        <v>160</v>
      </c>
      <c r="B105" s="65" t="s">
        <v>158</v>
      </c>
      <c r="C105" s="65"/>
      <c r="D105" s="68"/>
      <c r="E105" s="65"/>
      <c r="F105" s="65"/>
      <c r="G105" s="65"/>
      <c r="H105" s="68">
        <v>663.61</v>
      </c>
      <c r="I105" s="108"/>
      <c r="J105" s="70">
        <f t="shared" si="2"/>
        <v>663.61</v>
      </c>
      <c r="K105" s="90">
        <v>441.01</v>
      </c>
      <c r="L105" s="44"/>
    </row>
    <row r="106" spans="1:12" x14ac:dyDescent="0.25">
      <c r="A106" s="87"/>
      <c r="B106" s="76" t="s">
        <v>159</v>
      </c>
      <c r="C106" s="76"/>
      <c r="D106" s="91"/>
      <c r="E106" s="76"/>
      <c r="F106" s="76"/>
      <c r="G106" s="76"/>
      <c r="H106" s="89"/>
      <c r="I106" s="79"/>
      <c r="J106" s="113"/>
      <c r="K106" s="90"/>
      <c r="L106" s="41"/>
    </row>
    <row r="107" spans="1:12" ht="18" customHeight="1" x14ac:dyDescent="0.25">
      <c r="A107" s="116" t="s">
        <v>162</v>
      </c>
      <c r="B107" s="55" t="s">
        <v>161</v>
      </c>
      <c r="C107" s="55"/>
      <c r="D107" s="81"/>
      <c r="E107" s="55"/>
      <c r="F107" s="55"/>
      <c r="G107" s="55"/>
      <c r="H107" s="81">
        <v>3981.68</v>
      </c>
      <c r="I107" s="117"/>
      <c r="J107" s="83">
        <f t="shared" si="2"/>
        <v>3981.68</v>
      </c>
      <c r="K107" s="120">
        <v>2934.79</v>
      </c>
      <c r="L107" s="45"/>
    </row>
    <row r="108" spans="1:12" ht="15.75" x14ac:dyDescent="0.25">
      <c r="A108" s="107" t="s">
        <v>165</v>
      </c>
      <c r="B108" s="65" t="s">
        <v>166</v>
      </c>
      <c r="C108" s="65"/>
      <c r="D108" s="67"/>
      <c r="E108" s="66"/>
      <c r="F108" s="66"/>
      <c r="G108" s="66"/>
      <c r="H108" s="68">
        <v>398.17</v>
      </c>
      <c r="I108" s="108">
        <v>250</v>
      </c>
      <c r="J108" s="70">
        <f t="shared" si="2"/>
        <v>648.17000000000007</v>
      </c>
      <c r="K108" s="120"/>
      <c r="L108" s="45"/>
    </row>
    <row r="109" spans="1:12" x14ac:dyDescent="0.25">
      <c r="A109" s="112"/>
      <c r="B109" s="76" t="s">
        <v>168</v>
      </c>
      <c r="C109" s="76"/>
      <c r="D109" s="91"/>
      <c r="E109" s="76"/>
      <c r="F109" s="78"/>
      <c r="G109" s="77"/>
      <c r="H109" s="78"/>
      <c r="I109" s="79"/>
      <c r="J109" s="113"/>
      <c r="K109" s="59"/>
    </row>
    <row r="110" spans="1:12" x14ac:dyDescent="0.25">
      <c r="A110" s="121" t="s">
        <v>169</v>
      </c>
      <c r="B110" s="106" t="s">
        <v>232</v>
      </c>
      <c r="C110" s="106"/>
      <c r="D110" s="89"/>
      <c r="E110" s="106"/>
      <c r="F110" s="122"/>
      <c r="G110" s="123"/>
      <c r="H110" s="122"/>
      <c r="I110" s="79">
        <v>30</v>
      </c>
      <c r="J110" s="113">
        <f>H110+I110</f>
        <v>30</v>
      </c>
      <c r="K110" s="59">
        <v>26.23</v>
      </c>
    </row>
    <row r="111" spans="1:12" x14ac:dyDescent="0.25">
      <c r="A111" s="116" t="s">
        <v>171</v>
      </c>
      <c r="B111" s="55" t="s">
        <v>170</v>
      </c>
      <c r="C111" s="55"/>
      <c r="D111" s="81"/>
      <c r="E111" s="55"/>
      <c r="F111" s="55"/>
      <c r="G111" s="55"/>
      <c r="H111" s="81">
        <v>265.45</v>
      </c>
      <c r="I111" s="117">
        <v>-90</v>
      </c>
      <c r="J111" s="83">
        <f t="shared" si="2"/>
        <v>175.45</v>
      </c>
      <c r="K111" s="59">
        <v>172.57</v>
      </c>
    </row>
    <row r="112" spans="1:12" x14ac:dyDescent="0.25">
      <c r="A112" s="107" t="s">
        <v>174</v>
      </c>
      <c r="B112" s="65" t="s">
        <v>172</v>
      </c>
      <c r="C112" s="65"/>
      <c r="D112" s="68"/>
      <c r="E112" s="65"/>
      <c r="F112" s="65"/>
      <c r="G112" s="65"/>
      <c r="H112" s="68">
        <v>663.61</v>
      </c>
      <c r="I112" s="108">
        <v>-500</v>
      </c>
      <c r="J112" s="70">
        <f t="shared" si="2"/>
        <v>163.61000000000001</v>
      </c>
      <c r="K112" s="59">
        <v>78.73</v>
      </c>
    </row>
    <row r="113" spans="1:11" x14ac:dyDescent="0.25">
      <c r="A113" s="114"/>
      <c r="B113" s="76" t="s">
        <v>173</v>
      </c>
      <c r="C113" s="76"/>
      <c r="D113" s="91"/>
      <c r="E113" s="76"/>
      <c r="F113" s="76"/>
      <c r="G113" s="76"/>
      <c r="H113" s="89"/>
      <c r="I113" s="79"/>
      <c r="J113" s="113"/>
      <c r="K113" s="59"/>
    </row>
    <row r="114" spans="1:11" x14ac:dyDescent="0.25">
      <c r="A114" s="116" t="s">
        <v>175</v>
      </c>
      <c r="B114" s="55" t="s">
        <v>250</v>
      </c>
      <c r="C114" s="56"/>
      <c r="D114" s="57"/>
      <c r="E114" s="56"/>
      <c r="F114" s="56"/>
      <c r="G114" s="56"/>
      <c r="H114" s="81">
        <v>5308.91</v>
      </c>
      <c r="I114" s="117">
        <v>518</v>
      </c>
      <c r="J114" s="83">
        <f>H114+I114</f>
        <v>5826.91</v>
      </c>
      <c r="K114" s="59">
        <v>5231.28</v>
      </c>
    </row>
    <row r="115" spans="1:11" ht="17.25" customHeight="1" x14ac:dyDescent="0.25">
      <c r="A115" s="116" t="s">
        <v>219</v>
      </c>
      <c r="B115" s="55" t="s">
        <v>251</v>
      </c>
      <c r="C115" s="56"/>
      <c r="D115" s="57"/>
      <c r="E115" s="56"/>
      <c r="F115" s="56"/>
      <c r="G115" s="56"/>
      <c r="H115" s="81">
        <v>862698.25</v>
      </c>
      <c r="I115" s="117">
        <v>-70000</v>
      </c>
      <c r="J115" s="83">
        <f t="shared" si="2"/>
        <v>792698.25</v>
      </c>
      <c r="K115" s="59">
        <v>717899.75</v>
      </c>
    </row>
    <row r="116" spans="1:11" x14ac:dyDescent="0.25">
      <c r="A116" s="107" t="s">
        <v>220</v>
      </c>
      <c r="B116" s="65" t="s">
        <v>177</v>
      </c>
      <c r="C116" s="66"/>
      <c r="D116" s="67"/>
      <c r="E116" s="66"/>
      <c r="F116" s="66"/>
      <c r="G116" s="66"/>
      <c r="H116" s="68">
        <v>1990.84</v>
      </c>
      <c r="I116" s="108">
        <v>1500</v>
      </c>
      <c r="J116" s="70">
        <f t="shared" si="2"/>
        <v>3490.84</v>
      </c>
      <c r="K116" s="59">
        <v>2335.5100000000002</v>
      </c>
    </row>
    <row r="117" spans="1:11" x14ac:dyDescent="0.25">
      <c r="A117" s="114"/>
      <c r="B117" s="76" t="s">
        <v>197</v>
      </c>
      <c r="C117" s="76"/>
      <c r="D117" s="76"/>
      <c r="E117" s="76"/>
      <c r="F117" s="76"/>
      <c r="G117" s="77"/>
      <c r="H117" s="89"/>
      <c r="I117" s="79"/>
      <c r="J117" s="113"/>
      <c r="K117" s="59"/>
    </row>
    <row r="118" spans="1:11" x14ac:dyDescent="0.25">
      <c r="A118" s="124" t="s">
        <v>216</v>
      </c>
      <c r="B118" s="92" t="s">
        <v>179</v>
      </c>
      <c r="C118" s="92"/>
      <c r="D118" s="92"/>
      <c r="E118" s="92"/>
      <c r="F118" s="47"/>
      <c r="G118" s="47"/>
      <c r="H118" s="72">
        <v>3981.68</v>
      </c>
      <c r="I118" s="73"/>
      <c r="J118" s="70">
        <f t="shared" si="2"/>
        <v>3981.68</v>
      </c>
      <c r="K118" s="59">
        <v>2658.5</v>
      </c>
    </row>
    <row r="119" spans="1:11" ht="15.75" thickBot="1" x14ac:dyDescent="0.3">
      <c r="A119" s="124"/>
      <c r="B119" s="48" t="s">
        <v>65</v>
      </c>
      <c r="C119" s="48"/>
      <c r="D119" s="48"/>
      <c r="E119" s="47"/>
      <c r="F119" s="47"/>
      <c r="G119" s="47"/>
      <c r="H119" s="72"/>
      <c r="I119" s="95"/>
      <c r="J119" s="96"/>
      <c r="K119" s="59"/>
    </row>
    <row r="120" spans="1:11" ht="19.5" customHeight="1" thickTop="1" thickBot="1" x14ac:dyDescent="0.3">
      <c r="A120" s="125"/>
      <c r="B120" s="99" t="s">
        <v>180</v>
      </c>
      <c r="C120" s="99"/>
      <c r="D120" s="99"/>
      <c r="E120" s="100"/>
      <c r="F120" s="100"/>
      <c r="G120" s="101"/>
      <c r="H120" s="102">
        <f>SUM(H46:H118)</f>
        <v>1415223.25</v>
      </c>
      <c r="I120" s="103">
        <f>SUM(I46:I118)</f>
        <v>231555.71000000002</v>
      </c>
      <c r="J120" s="126">
        <f>SUM(J46:J118)</f>
        <v>1634670.5499999998</v>
      </c>
      <c r="K120" s="59">
        <f>SUM(K46:K119)</f>
        <v>1388382.01</v>
      </c>
    </row>
    <row r="121" spans="1:11" ht="23.25" customHeight="1" thickTop="1" thickBot="1" x14ac:dyDescent="0.3">
      <c r="A121" s="125"/>
      <c r="B121" s="99" t="s">
        <v>181</v>
      </c>
      <c r="C121" s="99"/>
      <c r="D121" s="99"/>
      <c r="E121" s="100"/>
      <c r="F121" s="100"/>
      <c r="G121" s="101"/>
      <c r="H121" s="102">
        <f>H43-H120</f>
        <v>4704.9099999999162</v>
      </c>
      <c r="I121" s="127"/>
      <c r="J121" s="126">
        <f>J43-J120</f>
        <v>64942.610000000102</v>
      </c>
      <c r="K121" s="59">
        <f>K43-K120</f>
        <v>-1718.5299999997951</v>
      </c>
    </row>
    <row r="122" spans="1:11" ht="15.75" thickTop="1" x14ac:dyDescent="0.25">
      <c r="A122" s="47"/>
      <c r="B122" s="47"/>
      <c r="C122" s="47"/>
      <c r="D122" s="47"/>
      <c r="E122" s="47"/>
      <c r="F122" s="47"/>
      <c r="G122" s="47"/>
      <c r="H122" s="59"/>
      <c r="I122" s="47"/>
      <c r="J122" s="47"/>
      <c r="K122" s="47"/>
    </row>
    <row r="123" spans="1:11" x14ac:dyDescent="0.25">
      <c r="A123" s="48" t="s">
        <v>259</v>
      </c>
      <c r="B123" s="48"/>
      <c r="C123" s="48"/>
      <c r="D123" s="48"/>
      <c r="E123" s="48"/>
      <c r="F123" s="48"/>
      <c r="G123" s="48"/>
      <c r="H123" s="90"/>
      <c r="I123" s="47"/>
      <c r="J123" s="47"/>
      <c r="K123" s="47"/>
    </row>
    <row r="124" spans="1:11" x14ac:dyDescent="0.25">
      <c r="A124" s="48" t="s">
        <v>258</v>
      </c>
      <c r="B124" s="48"/>
      <c r="C124" s="48"/>
      <c r="D124" s="48"/>
      <c r="E124" s="48"/>
      <c r="F124" s="48"/>
      <c r="G124" s="48"/>
      <c r="H124" s="48" t="s">
        <v>182</v>
      </c>
      <c r="I124" s="48"/>
      <c r="J124" s="48"/>
      <c r="K124" s="47"/>
    </row>
    <row r="125" spans="1:11" x14ac:dyDescent="0.25">
      <c r="A125" s="13"/>
      <c r="B125" s="13"/>
      <c r="C125" s="13"/>
      <c r="D125" s="13"/>
      <c r="E125" s="13"/>
      <c r="F125" s="13"/>
      <c r="G125" s="13"/>
      <c r="H125" s="39" t="s">
        <v>235</v>
      </c>
      <c r="I125" s="39"/>
      <c r="J125" s="39"/>
    </row>
    <row r="126" spans="1:11" x14ac:dyDescent="0.25">
      <c r="A126" s="13"/>
      <c r="B126" s="13"/>
      <c r="C126" s="13"/>
      <c r="D126" s="13"/>
      <c r="E126" s="13"/>
      <c r="F126" s="13"/>
    </row>
    <row r="127" spans="1:11" ht="15.75" x14ac:dyDescent="0.3">
      <c r="A127" s="21"/>
      <c r="B127" s="21"/>
      <c r="C127" s="21"/>
      <c r="D127" s="21"/>
      <c r="E127" s="21"/>
      <c r="F127" s="21"/>
    </row>
  </sheetData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93"/>
  <sheetViews>
    <sheetView topLeftCell="A184" workbookViewId="0">
      <selection activeCell="K125" sqref="K125"/>
    </sheetView>
  </sheetViews>
  <sheetFormatPr defaultRowHeight="15" x14ac:dyDescent="0.25"/>
  <cols>
    <col min="1" max="1" width="6" customWidth="1"/>
    <col min="4" max="4" width="9.28515625" customWidth="1"/>
    <col min="6" max="6" width="10.42578125" customWidth="1"/>
    <col min="7" max="7" width="1.85546875" customWidth="1"/>
    <col min="8" max="8" width="12.140625" customWidth="1"/>
    <col min="9" max="9" width="14.140625" customWidth="1"/>
    <col min="11" max="11" width="10.140625" bestFit="1" customWidth="1"/>
  </cols>
  <sheetData>
    <row r="1" spans="1:9" ht="18.75" x14ac:dyDescent="0.3">
      <c r="A1" s="38" t="s">
        <v>205</v>
      </c>
      <c r="B1" s="38"/>
      <c r="C1" s="38"/>
      <c r="D1" s="38"/>
      <c r="E1" s="38"/>
      <c r="F1" s="33"/>
    </row>
    <row r="2" spans="1:9" ht="15.75" x14ac:dyDescent="0.25">
      <c r="A2" s="38" t="s">
        <v>195</v>
      </c>
      <c r="B2" s="38"/>
      <c r="C2" s="38"/>
      <c r="D2" s="38"/>
      <c r="E2" s="38"/>
      <c r="F2" s="33"/>
    </row>
    <row r="4" spans="1:9" ht="17.25" x14ac:dyDescent="0.3">
      <c r="A4" s="1"/>
      <c r="B4" s="36" t="s">
        <v>198</v>
      </c>
      <c r="C4" s="36"/>
      <c r="D4" s="36"/>
      <c r="E4" s="36"/>
      <c r="F4" s="35"/>
      <c r="G4" s="3"/>
      <c r="H4" s="3"/>
      <c r="I4" s="3"/>
    </row>
    <row r="5" spans="1:9" ht="15.75" x14ac:dyDescent="0.25">
      <c r="A5" s="3"/>
      <c r="B5" s="128"/>
      <c r="C5" s="128"/>
      <c r="D5" s="128"/>
      <c r="E5" s="128"/>
      <c r="F5" s="128"/>
      <c r="G5" s="128"/>
      <c r="H5" s="128"/>
      <c r="I5" s="27" t="s">
        <v>199</v>
      </c>
    </row>
    <row r="6" spans="1:9" x14ac:dyDescent="0.25">
      <c r="A6" s="15" t="s">
        <v>0</v>
      </c>
      <c r="B6" s="15" t="s">
        <v>1</v>
      </c>
      <c r="C6" s="3"/>
      <c r="D6" s="3"/>
      <c r="E6" s="3"/>
      <c r="F6" s="3"/>
      <c r="G6" s="3"/>
      <c r="H6" s="4"/>
      <c r="I6" s="4"/>
    </row>
    <row r="7" spans="1:9" x14ac:dyDescent="0.25">
      <c r="A7" s="15" t="s">
        <v>2</v>
      </c>
      <c r="B7" s="15" t="s">
        <v>3</v>
      </c>
      <c r="C7" s="15"/>
      <c r="D7" s="3"/>
      <c r="E7" s="3"/>
      <c r="F7" s="3"/>
      <c r="G7" s="3"/>
      <c r="H7" s="4"/>
      <c r="I7" s="4"/>
    </row>
    <row r="8" spans="1:9" x14ac:dyDescent="0.25">
      <c r="A8" s="15" t="s">
        <v>4</v>
      </c>
      <c r="B8" s="15" t="s">
        <v>5</v>
      </c>
      <c r="C8" s="3"/>
      <c r="D8" s="3"/>
      <c r="E8" s="3"/>
      <c r="F8" s="3"/>
      <c r="G8" s="3"/>
      <c r="H8" s="4"/>
      <c r="I8" s="16">
        <f>SUM(H9:H13)</f>
        <v>4336000</v>
      </c>
    </row>
    <row r="9" spans="1:9" x14ac:dyDescent="0.25">
      <c r="A9" s="6" t="s">
        <v>6</v>
      </c>
      <c r="B9" s="3" t="s">
        <v>7</v>
      </c>
      <c r="C9" s="3"/>
      <c r="D9" s="3"/>
      <c r="E9" s="3"/>
      <c r="F9" s="3"/>
      <c r="G9" s="3"/>
      <c r="H9" s="4">
        <v>903696</v>
      </c>
      <c r="I9" s="16"/>
    </row>
    <row r="10" spans="1:9" x14ac:dyDescent="0.25">
      <c r="A10" s="17" t="s">
        <v>8</v>
      </c>
      <c r="B10" s="17" t="s">
        <v>9</v>
      </c>
      <c r="C10" s="37"/>
      <c r="D10" s="37"/>
      <c r="E10" s="3"/>
      <c r="F10" s="3"/>
      <c r="G10" s="3"/>
      <c r="H10" s="4">
        <v>50500</v>
      </c>
      <c r="I10" s="16"/>
    </row>
    <row r="11" spans="1:9" x14ac:dyDescent="0.25">
      <c r="A11" s="6" t="s">
        <v>10</v>
      </c>
      <c r="B11" s="6" t="s">
        <v>11</v>
      </c>
      <c r="C11" s="3"/>
      <c r="D11" s="3"/>
      <c r="E11" s="3"/>
      <c r="F11" s="3"/>
      <c r="G11" s="3"/>
      <c r="H11" s="4">
        <v>2513006</v>
      </c>
      <c r="I11" s="4"/>
    </row>
    <row r="12" spans="1:9" x14ac:dyDescent="0.25">
      <c r="A12" s="6" t="s">
        <v>12</v>
      </c>
      <c r="B12" s="3" t="s">
        <v>13</v>
      </c>
      <c r="C12" s="3"/>
      <c r="D12" s="3"/>
      <c r="E12" s="3"/>
      <c r="F12" s="3"/>
      <c r="G12" s="3"/>
      <c r="H12" s="4">
        <v>65000</v>
      </c>
      <c r="I12" s="4"/>
    </row>
    <row r="13" spans="1:9" x14ac:dyDescent="0.25">
      <c r="A13" s="17" t="s">
        <v>14</v>
      </c>
      <c r="B13" s="17" t="s">
        <v>15</v>
      </c>
      <c r="C13" s="37"/>
      <c r="D13" s="37"/>
      <c r="E13" s="37"/>
      <c r="F13" s="37"/>
      <c r="G13" s="3"/>
      <c r="H13" s="4">
        <v>803798</v>
      </c>
      <c r="I13" s="4"/>
    </row>
    <row r="14" spans="1:9" x14ac:dyDescent="0.25">
      <c r="A14" s="3"/>
      <c r="B14" s="3"/>
      <c r="C14" s="3"/>
      <c r="D14" s="3"/>
      <c r="E14" s="3"/>
      <c r="F14" s="3"/>
      <c r="G14" s="3"/>
      <c r="H14" s="4"/>
      <c r="I14" s="4"/>
    </row>
    <row r="15" spans="1:9" x14ac:dyDescent="0.25">
      <c r="A15" s="15" t="s">
        <v>16</v>
      </c>
      <c r="B15" s="15" t="s">
        <v>17</v>
      </c>
      <c r="C15" s="3"/>
      <c r="D15" s="3"/>
      <c r="E15" s="3"/>
      <c r="F15" s="3"/>
      <c r="G15" s="3"/>
      <c r="H15" s="4"/>
      <c r="I15" s="16">
        <v>480000</v>
      </c>
    </row>
    <row r="16" spans="1:9" x14ac:dyDescent="0.25">
      <c r="A16" s="3"/>
      <c r="B16" s="3"/>
      <c r="C16" s="3"/>
      <c r="D16" s="3"/>
      <c r="E16" s="3"/>
      <c r="F16" s="3"/>
      <c r="G16" s="3"/>
      <c r="H16" s="4"/>
      <c r="I16" s="4"/>
    </row>
    <row r="17" spans="1:9" x14ac:dyDescent="0.25">
      <c r="A17" s="15" t="s">
        <v>18</v>
      </c>
      <c r="B17" s="15" t="s">
        <v>19</v>
      </c>
      <c r="C17" s="3"/>
      <c r="D17" s="3"/>
      <c r="E17" s="3"/>
      <c r="F17" s="3"/>
      <c r="G17" s="3"/>
      <c r="H17" s="4"/>
      <c r="I17" s="16">
        <f>SUM(H18:H24)</f>
        <v>2000000</v>
      </c>
    </row>
    <row r="18" spans="1:9" x14ac:dyDescent="0.25">
      <c r="A18" s="3" t="s">
        <v>20</v>
      </c>
      <c r="B18" s="3" t="s">
        <v>21</v>
      </c>
      <c r="C18" s="3"/>
      <c r="D18" s="3"/>
      <c r="E18" s="3"/>
      <c r="F18" s="3"/>
      <c r="G18" s="3"/>
      <c r="H18" s="4">
        <v>800000</v>
      </c>
      <c r="I18" s="4"/>
    </row>
    <row r="19" spans="1:9" x14ac:dyDescent="0.25">
      <c r="A19" s="3" t="s">
        <v>22</v>
      </c>
      <c r="B19" s="3" t="s">
        <v>23</v>
      </c>
      <c r="C19" s="3"/>
      <c r="D19" s="3"/>
      <c r="E19" s="3"/>
      <c r="F19" s="3"/>
      <c r="G19" s="3"/>
      <c r="H19" s="4">
        <v>50000</v>
      </c>
      <c r="I19" s="4"/>
    </row>
    <row r="20" spans="1:9" x14ac:dyDescent="0.25">
      <c r="A20" s="3" t="s">
        <v>24</v>
      </c>
      <c r="B20" s="3" t="s">
        <v>25</v>
      </c>
      <c r="C20" s="3"/>
      <c r="D20" s="3"/>
      <c r="E20" s="3"/>
      <c r="F20" s="3"/>
      <c r="G20" s="3"/>
      <c r="H20" s="4">
        <v>400000</v>
      </c>
      <c r="I20" s="4"/>
    </row>
    <row r="21" spans="1:9" x14ac:dyDescent="0.25">
      <c r="A21" s="3" t="s">
        <v>26</v>
      </c>
      <c r="B21" s="3" t="s">
        <v>27</v>
      </c>
      <c r="C21" s="3"/>
      <c r="D21" s="3"/>
      <c r="E21" s="3"/>
      <c r="F21" s="3"/>
      <c r="G21" s="3"/>
      <c r="H21" s="4">
        <v>60000</v>
      </c>
      <c r="I21" s="4"/>
    </row>
    <row r="22" spans="1:9" x14ac:dyDescent="0.25">
      <c r="A22" s="3" t="s">
        <v>28</v>
      </c>
      <c r="B22" s="3" t="s">
        <v>29</v>
      </c>
      <c r="C22" s="3"/>
      <c r="D22" s="3"/>
      <c r="E22" s="3"/>
      <c r="F22" s="3"/>
      <c r="G22" s="3"/>
      <c r="H22" s="4">
        <v>350000</v>
      </c>
      <c r="I22" s="4"/>
    </row>
    <row r="23" spans="1:9" x14ac:dyDescent="0.25">
      <c r="A23" s="3" t="s">
        <v>30</v>
      </c>
      <c r="B23" s="3" t="s">
        <v>31</v>
      </c>
      <c r="C23" s="3"/>
      <c r="D23" s="3"/>
      <c r="E23" s="3"/>
      <c r="F23" s="3"/>
      <c r="G23" s="3"/>
      <c r="H23" s="4">
        <v>330000</v>
      </c>
      <c r="I23" s="4"/>
    </row>
    <row r="24" spans="1:9" x14ac:dyDescent="0.25">
      <c r="A24" s="3" t="s">
        <v>32</v>
      </c>
      <c r="B24" s="3" t="s">
        <v>33</v>
      </c>
      <c r="C24" s="3"/>
      <c r="D24" s="3"/>
      <c r="E24" s="3"/>
      <c r="F24" s="3"/>
      <c r="G24" s="3"/>
      <c r="H24" s="4">
        <v>10000</v>
      </c>
      <c r="I24" s="4"/>
    </row>
    <row r="25" spans="1:9" x14ac:dyDescent="0.25">
      <c r="A25" s="3"/>
      <c r="B25" s="3"/>
      <c r="C25" s="3"/>
      <c r="D25" s="3"/>
      <c r="E25" s="3"/>
      <c r="F25" s="3"/>
      <c r="G25" s="3"/>
      <c r="H25" s="4"/>
      <c r="I25" s="4"/>
    </row>
    <row r="26" spans="1:9" x14ac:dyDescent="0.25">
      <c r="A26" s="5" t="s">
        <v>34</v>
      </c>
      <c r="B26" s="15" t="s">
        <v>35</v>
      </c>
      <c r="C26" s="3"/>
      <c r="D26" s="3"/>
      <c r="E26" s="3"/>
      <c r="F26" s="3"/>
      <c r="G26" s="3"/>
      <c r="H26" s="4"/>
      <c r="I26" s="16">
        <f>SUM(H27:H31)</f>
        <v>1100000</v>
      </c>
    </row>
    <row r="27" spans="1:9" x14ac:dyDescent="0.25">
      <c r="A27" s="3" t="s">
        <v>36</v>
      </c>
      <c r="B27" s="3" t="s">
        <v>37</v>
      </c>
      <c r="C27" s="3"/>
      <c r="D27" s="3"/>
      <c r="E27" s="3"/>
      <c r="F27" s="3"/>
      <c r="G27" s="3"/>
      <c r="H27" s="4">
        <v>150000</v>
      </c>
      <c r="I27" s="4"/>
    </row>
    <row r="28" spans="1:9" x14ac:dyDescent="0.25">
      <c r="A28" s="3" t="s">
        <v>38</v>
      </c>
      <c r="B28" s="3" t="s">
        <v>39</v>
      </c>
      <c r="C28" s="3"/>
      <c r="D28" s="3"/>
      <c r="E28" s="3"/>
      <c r="F28" s="3"/>
      <c r="G28" s="3"/>
      <c r="H28" s="4">
        <v>200000</v>
      </c>
      <c r="I28" s="4"/>
    </row>
    <row r="29" spans="1:9" x14ac:dyDescent="0.25">
      <c r="A29" s="3" t="s">
        <v>40</v>
      </c>
      <c r="B29" s="3" t="s">
        <v>41</v>
      </c>
      <c r="C29" s="3"/>
      <c r="D29" s="3"/>
      <c r="E29" s="3"/>
      <c r="F29" s="3"/>
      <c r="G29" s="3"/>
      <c r="H29" s="4">
        <v>470000</v>
      </c>
      <c r="I29" s="4"/>
    </row>
    <row r="30" spans="1:9" x14ac:dyDescent="0.25">
      <c r="A30" s="3" t="s">
        <v>42</v>
      </c>
      <c r="B30" s="3" t="s">
        <v>43</v>
      </c>
      <c r="C30" s="3"/>
      <c r="D30" s="3"/>
      <c r="E30" s="3"/>
      <c r="F30" s="3"/>
      <c r="G30" s="3"/>
      <c r="H30" s="4">
        <v>250000</v>
      </c>
      <c r="I30" s="4"/>
    </row>
    <row r="31" spans="1:9" x14ac:dyDescent="0.25">
      <c r="A31" s="3" t="s">
        <v>44</v>
      </c>
      <c r="B31" s="3" t="s">
        <v>45</v>
      </c>
      <c r="C31" s="3"/>
      <c r="D31" s="3"/>
      <c r="E31" s="3"/>
      <c r="F31" s="3"/>
      <c r="G31" s="3"/>
      <c r="H31" s="4">
        <v>30000</v>
      </c>
      <c r="I31" s="4"/>
    </row>
    <row r="32" spans="1:9" x14ac:dyDescent="0.25">
      <c r="A32" s="3"/>
      <c r="B32" s="3"/>
      <c r="C32" s="3"/>
      <c r="D32" s="3"/>
      <c r="E32" s="3"/>
      <c r="F32" s="3"/>
      <c r="G32" s="3"/>
      <c r="H32" s="4"/>
      <c r="I32" s="4"/>
    </row>
    <row r="33" spans="1:9" x14ac:dyDescent="0.25">
      <c r="A33" s="5" t="s">
        <v>46</v>
      </c>
      <c r="B33" s="15" t="s">
        <v>47</v>
      </c>
      <c r="C33" s="3"/>
      <c r="D33" s="3"/>
      <c r="E33" s="3"/>
      <c r="F33" s="3"/>
      <c r="G33" s="3"/>
      <c r="H33" s="4"/>
      <c r="I33" s="16">
        <f>SUM(H34:H37)</f>
        <v>220000</v>
      </c>
    </row>
    <row r="34" spans="1:9" x14ac:dyDescent="0.25">
      <c r="A34" s="3" t="s">
        <v>48</v>
      </c>
      <c r="B34" s="3" t="s">
        <v>49</v>
      </c>
      <c r="C34" s="3"/>
      <c r="D34" s="3"/>
      <c r="E34" s="3"/>
      <c r="F34" s="3"/>
      <c r="G34" s="3"/>
      <c r="H34" s="4">
        <v>100000</v>
      </c>
      <c r="I34" s="4"/>
    </row>
    <row r="35" spans="1:9" x14ac:dyDescent="0.25">
      <c r="A35" s="3" t="s">
        <v>50</v>
      </c>
      <c r="B35" s="3" t="s">
        <v>51</v>
      </c>
      <c r="C35" s="3"/>
      <c r="D35" s="3"/>
      <c r="E35" s="3"/>
      <c r="F35" s="3"/>
      <c r="G35" s="3"/>
      <c r="H35" s="4">
        <v>100000</v>
      </c>
      <c r="I35" s="4"/>
    </row>
    <row r="36" spans="1:9" x14ac:dyDescent="0.25">
      <c r="A36" s="3" t="s">
        <v>52</v>
      </c>
      <c r="B36" s="3" t="s">
        <v>53</v>
      </c>
      <c r="C36" s="3"/>
      <c r="D36" s="3"/>
      <c r="E36" s="3"/>
      <c r="F36" s="3"/>
      <c r="G36" s="3"/>
      <c r="H36" s="4">
        <v>10000</v>
      </c>
      <c r="I36" s="4"/>
    </row>
    <row r="37" spans="1:9" x14ac:dyDescent="0.25">
      <c r="A37" s="3" t="s">
        <v>54</v>
      </c>
      <c r="B37" s="3" t="s">
        <v>55</v>
      </c>
      <c r="C37" s="3"/>
      <c r="D37" s="3"/>
      <c r="E37" s="3"/>
      <c r="F37" s="3"/>
      <c r="G37" s="3"/>
      <c r="H37" s="4">
        <v>10000</v>
      </c>
      <c r="I37" s="4"/>
    </row>
    <row r="38" spans="1:9" x14ac:dyDescent="0.25">
      <c r="A38" s="3"/>
      <c r="B38" s="3"/>
      <c r="C38" s="3"/>
      <c r="D38" s="3"/>
      <c r="E38" s="3"/>
      <c r="F38" s="3"/>
      <c r="G38" s="3"/>
      <c r="H38" s="4"/>
      <c r="I38" s="4"/>
    </row>
    <row r="39" spans="1:9" x14ac:dyDescent="0.25">
      <c r="A39" s="15" t="s">
        <v>56</v>
      </c>
      <c r="B39" s="15" t="s">
        <v>57</v>
      </c>
      <c r="C39" s="15"/>
      <c r="D39" s="15"/>
      <c r="E39" s="15"/>
      <c r="F39" s="3"/>
      <c r="G39" s="3"/>
      <c r="H39" s="4"/>
      <c r="I39" s="16">
        <v>100000</v>
      </c>
    </row>
    <row r="40" spans="1:9" x14ac:dyDescent="0.25">
      <c r="A40" s="15"/>
      <c r="B40" s="15"/>
      <c r="C40" s="15"/>
      <c r="D40" s="15"/>
      <c r="E40" s="15"/>
      <c r="F40" s="3"/>
      <c r="G40" s="3"/>
      <c r="H40" s="4"/>
      <c r="I40" s="16"/>
    </row>
    <row r="41" spans="1:9" x14ac:dyDescent="0.25">
      <c r="A41" s="15" t="s">
        <v>58</v>
      </c>
      <c r="B41" s="15" t="s">
        <v>59</v>
      </c>
      <c r="C41" s="15"/>
      <c r="D41" s="15"/>
      <c r="E41" s="15"/>
      <c r="F41" s="3"/>
      <c r="G41" s="3"/>
      <c r="H41" s="4"/>
      <c r="I41" s="16">
        <v>80000</v>
      </c>
    </row>
    <row r="42" spans="1:9" x14ac:dyDescent="0.25">
      <c r="A42" s="15"/>
      <c r="B42" s="15"/>
      <c r="C42" s="15"/>
      <c r="D42" s="15"/>
      <c r="E42" s="15"/>
      <c r="F42" s="3"/>
      <c r="G42" s="3"/>
      <c r="H42" s="4"/>
      <c r="I42" s="16"/>
    </row>
    <row r="43" spans="1:9" x14ac:dyDescent="0.25">
      <c r="A43" s="15" t="s">
        <v>60</v>
      </c>
      <c r="B43" s="15" t="s">
        <v>61</v>
      </c>
      <c r="C43" s="15"/>
      <c r="D43" s="15"/>
      <c r="E43" s="15"/>
      <c r="F43" s="3"/>
      <c r="G43" s="3"/>
      <c r="H43" s="4"/>
      <c r="I43" s="16"/>
    </row>
    <row r="44" spans="1:9" x14ac:dyDescent="0.25">
      <c r="A44" s="15"/>
      <c r="B44" s="17" t="s">
        <v>62</v>
      </c>
      <c r="C44" s="17"/>
      <c r="D44" s="17"/>
      <c r="E44" s="17"/>
      <c r="F44" s="17"/>
      <c r="G44" s="17"/>
      <c r="H44" s="4"/>
      <c r="I44" s="16">
        <v>300000</v>
      </c>
    </row>
    <row r="45" spans="1:9" x14ac:dyDescent="0.25">
      <c r="A45" s="15"/>
      <c r="B45" s="15"/>
      <c r="C45" s="15"/>
      <c r="D45" s="15"/>
      <c r="E45" s="15"/>
      <c r="F45" s="3"/>
      <c r="G45" s="3"/>
      <c r="H45" s="4"/>
      <c r="I45" s="16"/>
    </row>
    <row r="46" spans="1:9" ht="15.75" x14ac:dyDescent="0.25">
      <c r="A46" s="2" t="s">
        <v>63</v>
      </c>
      <c r="B46" s="2" t="s">
        <v>64</v>
      </c>
      <c r="C46" s="2"/>
      <c r="D46" s="2"/>
      <c r="E46" s="2"/>
      <c r="F46" s="33"/>
      <c r="G46" s="33"/>
      <c r="H46" s="34"/>
      <c r="I46" s="16">
        <v>10000</v>
      </c>
    </row>
    <row r="47" spans="1:9" x14ac:dyDescent="0.25">
      <c r="A47" s="3"/>
      <c r="B47" s="17" t="s">
        <v>65</v>
      </c>
      <c r="C47" s="17"/>
      <c r="D47" s="17"/>
      <c r="E47" s="17"/>
      <c r="F47" s="3"/>
      <c r="G47" s="3"/>
      <c r="H47" s="4"/>
      <c r="I47" s="4"/>
    </row>
    <row r="48" spans="1:9" ht="15.75" thickBot="1" x14ac:dyDescent="0.3">
      <c r="A48" s="3"/>
      <c r="B48" s="3"/>
      <c r="C48" s="3"/>
      <c r="D48" s="3"/>
      <c r="E48" s="3"/>
      <c r="F48" s="3"/>
      <c r="G48" s="3"/>
      <c r="H48" s="4"/>
      <c r="I48" s="4"/>
    </row>
    <row r="49" spans="1:11" ht="25.5" customHeight="1" thickTop="1" thickBot="1" x14ac:dyDescent="0.3">
      <c r="A49" s="28"/>
      <c r="B49" s="29" t="s">
        <v>66</v>
      </c>
      <c r="C49" s="29"/>
      <c r="D49" s="29"/>
      <c r="E49" s="30"/>
      <c r="F49" s="30"/>
      <c r="G49" s="30"/>
      <c r="H49" s="31"/>
      <c r="I49" s="32">
        <f>SUM(I8:I46)</f>
        <v>8626000</v>
      </c>
    </row>
    <row r="50" spans="1:11" ht="15.75" thickTop="1" x14ac:dyDescent="0.25">
      <c r="A50" s="3"/>
      <c r="B50" s="3"/>
      <c r="C50" s="3"/>
      <c r="D50" s="3"/>
      <c r="E50" s="3"/>
      <c r="F50" s="3"/>
      <c r="G50" s="3"/>
      <c r="H50" s="4"/>
      <c r="I50" s="4"/>
    </row>
    <row r="51" spans="1:11" ht="15.75" x14ac:dyDescent="0.25">
      <c r="A51" s="3"/>
      <c r="B51" s="3"/>
      <c r="C51" s="3"/>
      <c r="D51" s="3"/>
      <c r="E51" s="3"/>
      <c r="F51" s="3"/>
      <c r="G51" s="3"/>
      <c r="H51" s="3"/>
      <c r="I51" s="27" t="s">
        <v>199</v>
      </c>
    </row>
    <row r="52" spans="1:11" ht="15.75" x14ac:dyDescent="0.25">
      <c r="A52" s="18" t="s">
        <v>67</v>
      </c>
      <c r="B52" s="18" t="s">
        <v>68</v>
      </c>
      <c r="C52" s="18"/>
      <c r="D52" s="19"/>
      <c r="E52" s="19"/>
      <c r="F52" s="19"/>
      <c r="G52" s="19"/>
      <c r="H52" s="20"/>
      <c r="I52" s="20"/>
    </row>
    <row r="53" spans="1:11" ht="15.75" x14ac:dyDescent="0.25">
      <c r="A53" s="18" t="s">
        <v>69</v>
      </c>
      <c r="B53" s="18" t="s">
        <v>70</v>
      </c>
      <c r="C53" s="18"/>
      <c r="D53" s="19"/>
      <c r="E53" s="19"/>
      <c r="F53" s="19"/>
      <c r="G53" s="19"/>
      <c r="H53" s="20"/>
      <c r="I53" s="20"/>
    </row>
    <row r="54" spans="1:11" x14ac:dyDescent="0.25">
      <c r="A54" s="7"/>
      <c r="B54" s="7"/>
      <c r="C54" s="7"/>
      <c r="H54" s="8"/>
      <c r="I54" s="8"/>
    </row>
    <row r="55" spans="1:11" x14ac:dyDescent="0.25">
      <c r="A55" s="9" t="s">
        <v>71</v>
      </c>
      <c r="B55" s="7" t="s">
        <v>72</v>
      </c>
      <c r="C55" s="7"/>
      <c r="D55" s="10"/>
      <c r="E55" s="7"/>
      <c r="F55" s="7"/>
      <c r="G55" s="7"/>
      <c r="H55" s="7"/>
      <c r="I55" s="10">
        <v>350000</v>
      </c>
    </row>
    <row r="56" spans="1:11" x14ac:dyDescent="0.25">
      <c r="A56" s="11"/>
      <c r="B56" s="12" t="s">
        <v>73</v>
      </c>
      <c r="C56" s="13"/>
      <c r="D56" s="8"/>
      <c r="I56" s="8"/>
    </row>
    <row r="57" spans="1:11" x14ac:dyDescent="0.25">
      <c r="A57" s="11"/>
      <c r="B57" s="13" t="s">
        <v>74</v>
      </c>
      <c r="C57" s="13"/>
      <c r="D57" s="14"/>
      <c r="I57" s="8"/>
    </row>
    <row r="58" spans="1:11" x14ac:dyDescent="0.25">
      <c r="A58" s="11"/>
      <c r="D58" s="8"/>
      <c r="I58" s="8"/>
    </row>
    <row r="59" spans="1:11" x14ac:dyDescent="0.25">
      <c r="A59" s="9" t="s">
        <v>18</v>
      </c>
      <c r="B59" s="7" t="s">
        <v>75</v>
      </c>
      <c r="C59" s="7"/>
      <c r="D59" s="10"/>
      <c r="E59" s="7"/>
      <c r="F59" s="7"/>
      <c r="G59" s="7"/>
      <c r="H59" s="7"/>
      <c r="I59" s="10">
        <v>30000</v>
      </c>
      <c r="K59" s="8"/>
    </row>
    <row r="60" spans="1:11" x14ac:dyDescent="0.25">
      <c r="A60" s="9"/>
      <c r="B60" s="13" t="s">
        <v>76</v>
      </c>
      <c r="C60" s="7"/>
      <c r="D60" s="10"/>
      <c r="E60" s="7"/>
      <c r="F60" s="7"/>
      <c r="G60" s="7"/>
      <c r="H60" s="7"/>
      <c r="I60" s="10"/>
    </row>
    <row r="61" spans="1:11" ht="12" customHeight="1" x14ac:dyDescent="0.25">
      <c r="A61" s="11"/>
      <c r="D61" s="8"/>
      <c r="I61" s="8"/>
    </row>
    <row r="62" spans="1:11" x14ac:dyDescent="0.25">
      <c r="A62" s="9" t="s">
        <v>34</v>
      </c>
      <c r="B62" s="7" t="s">
        <v>77</v>
      </c>
      <c r="C62" s="7"/>
      <c r="D62" s="10"/>
      <c r="E62" s="7"/>
      <c r="F62" s="7"/>
      <c r="G62" s="7"/>
      <c r="H62" s="7"/>
      <c r="I62" s="10">
        <v>25000</v>
      </c>
    </row>
    <row r="63" spans="1:11" x14ac:dyDescent="0.25">
      <c r="A63" s="9"/>
      <c r="B63" t="s">
        <v>78</v>
      </c>
      <c r="D63" s="8"/>
      <c r="I63" s="8"/>
    </row>
    <row r="64" spans="1:11" x14ac:dyDescent="0.25">
      <c r="A64" s="9"/>
      <c r="B64" t="s">
        <v>79</v>
      </c>
      <c r="D64" s="8"/>
      <c r="I64" s="8"/>
    </row>
    <row r="65" spans="1:9" ht="12.75" customHeight="1" x14ac:dyDescent="0.25">
      <c r="A65" s="9"/>
      <c r="D65" s="8"/>
      <c r="I65" s="8"/>
    </row>
    <row r="66" spans="1:9" x14ac:dyDescent="0.25">
      <c r="A66" s="9" t="s">
        <v>46</v>
      </c>
      <c r="B66" s="7" t="s">
        <v>80</v>
      </c>
      <c r="C66" s="7"/>
      <c r="D66" s="10"/>
      <c r="E66" s="7"/>
      <c r="F66" s="7"/>
      <c r="G66" s="7"/>
      <c r="H66" s="7"/>
      <c r="I66" s="10">
        <v>35000</v>
      </c>
    </row>
    <row r="67" spans="1:9" x14ac:dyDescent="0.25">
      <c r="A67" s="9"/>
      <c r="B67" t="s">
        <v>81</v>
      </c>
      <c r="D67" s="8"/>
      <c r="I67" s="8"/>
    </row>
    <row r="68" spans="1:9" x14ac:dyDescent="0.25">
      <c r="A68" s="9"/>
      <c r="B68" s="13" t="s">
        <v>82</v>
      </c>
      <c r="D68" s="8"/>
      <c r="I68" s="8"/>
    </row>
    <row r="69" spans="1:9" x14ac:dyDescent="0.25">
      <c r="A69" s="9"/>
      <c r="D69" s="8"/>
      <c r="I69" s="8"/>
    </row>
    <row r="70" spans="1:9" x14ac:dyDescent="0.25">
      <c r="A70" s="9" t="s">
        <v>56</v>
      </c>
      <c r="B70" s="7" t="s">
        <v>196</v>
      </c>
      <c r="D70" s="8"/>
      <c r="I70" s="10">
        <v>100000</v>
      </c>
    </row>
    <row r="71" spans="1:9" x14ac:dyDescent="0.25">
      <c r="A71" s="9"/>
      <c r="D71" s="8"/>
      <c r="I71" s="8"/>
    </row>
    <row r="72" spans="1:9" x14ac:dyDescent="0.25">
      <c r="A72" s="9" t="s">
        <v>83</v>
      </c>
      <c r="B72" s="7" t="s">
        <v>84</v>
      </c>
      <c r="C72" s="7"/>
      <c r="D72" s="10"/>
      <c r="E72" s="7"/>
      <c r="F72" s="7"/>
      <c r="G72" s="7"/>
      <c r="H72" s="7"/>
      <c r="I72" s="10">
        <v>35000</v>
      </c>
    </row>
    <row r="73" spans="1:9" ht="11.25" customHeight="1" x14ac:dyDescent="0.25">
      <c r="A73" s="9"/>
      <c r="B73" s="7"/>
      <c r="C73" s="7"/>
      <c r="D73" s="10"/>
      <c r="E73" s="7"/>
      <c r="F73" s="7"/>
      <c r="G73" s="7"/>
      <c r="H73" s="7"/>
      <c r="I73" s="10"/>
    </row>
    <row r="74" spans="1:9" ht="12.75" customHeight="1" x14ac:dyDescent="0.25">
      <c r="A74" s="9" t="s">
        <v>60</v>
      </c>
      <c r="B74" s="7" t="s">
        <v>85</v>
      </c>
      <c r="C74" s="7"/>
      <c r="D74" s="10"/>
      <c r="E74" s="7"/>
      <c r="F74" s="7"/>
      <c r="G74" s="7"/>
      <c r="H74" s="7"/>
      <c r="I74" s="10">
        <v>20000</v>
      </c>
    </row>
    <row r="75" spans="1:9" ht="11.25" customHeight="1" x14ac:dyDescent="0.25">
      <c r="A75" s="11"/>
      <c r="D75" s="8"/>
      <c r="I75" s="8"/>
    </row>
    <row r="76" spans="1:9" x14ac:dyDescent="0.25">
      <c r="A76" s="9" t="s">
        <v>86</v>
      </c>
      <c r="B76" s="7" t="s">
        <v>87</v>
      </c>
      <c r="C76" s="7"/>
      <c r="D76" s="10"/>
      <c r="E76" s="7"/>
      <c r="F76" s="7"/>
      <c r="G76" s="7"/>
      <c r="H76" s="7"/>
      <c r="I76" s="10">
        <v>220000</v>
      </c>
    </row>
    <row r="77" spans="1:9" x14ac:dyDescent="0.25">
      <c r="A77" s="11"/>
      <c r="B77" t="s">
        <v>88</v>
      </c>
      <c r="D77" s="8"/>
      <c r="I77" s="8"/>
    </row>
    <row r="78" spans="1:9" x14ac:dyDescent="0.25">
      <c r="A78" s="11"/>
      <c r="B78" t="s">
        <v>89</v>
      </c>
      <c r="D78" s="8"/>
      <c r="I78" s="8"/>
    </row>
    <row r="79" spans="1:9" ht="12" customHeight="1" x14ac:dyDescent="0.25">
      <c r="A79" s="11"/>
      <c r="D79" s="8"/>
      <c r="I79" s="8"/>
    </row>
    <row r="80" spans="1:9" x14ac:dyDescent="0.25">
      <c r="A80" s="9" t="s">
        <v>90</v>
      </c>
      <c r="B80" s="7" t="s">
        <v>91</v>
      </c>
      <c r="C80" s="7"/>
      <c r="D80" s="10"/>
      <c r="E80" s="7"/>
      <c r="F80" s="7"/>
      <c r="G80" s="7"/>
      <c r="H80" s="7"/>
      <c r="I80" s="10">
        <v>25000</v>
      </c>
    </row>
    <row r="81" spans="1:9" ht="13.5" customHeight="1" x14ac:dyDescent="0.25">
      <c r="A81" s="11"/>
      <c r="D81" s="8"/>
      <c r="I81" s="8"/>
    </row>
    <row r="82" spans="1:9" x14ac:dyDescent="0.25">
      <c r="A82" s="9" t="s">
        <v>92</v>
      </c>
      <c r="B82" s="7" t="s">
        <v>185</v>
      </c>
      <c r="C82" s="13"/>
      <c r="D82" s="14"/>
      <c r="E82" s="7"/>
      <c r="F82" s="7"/>
      <c r="G82" s="7"/>
      <c r="H82" s="7"/>
      <c r="I82" s="10">
        <v>25000</v>
      </c>
    </row>
    <row r="83" spans="1:9" ht="11.25" customHeight="1" x14ac:dyDescent="0.25">
      <c r="A83" s="11"/>
      <c r="D83" s="8"/>
      <c r="I83" s="8"/>
    </row>
    <row r="84" spans="1:9" x14ac:dyDescent="0.25">
      <c r="A84" s="9" t="s">
        <v>93</v>
      </c>
      <c r="B84" s="7" t="s">
        <v>94</v>
      </c>
      <c r="C84" s="7"/>
      <c r="D84" s="10"/>
      <c r="E84" s="7"/>
      <c r="F84" s="7"/>
      <c r="G84" s="7"/>
      <c r="H84" s="7"/>
      <c r="I84" s="10">
        <v>40000</v>
      </c>
    </row>
    <row r="85" spans="1:9" x14ac:dyDescent="0.25">
      <c r="A85" s="11"/>
      <c r="C85" t="s">
        <v>95</v>
      </c>
      <c r="D85" s="8"/>
      <c r="I85" s="8"/>
    </row>
    <row r="86" spans="1:9" x14ac:dyDescent="0.25">
      <c r="A86" s="11"/>
      <c r="D86" s="8"/>
      <c r="I86" s="8"/>
    </row>
    <row r="87" spans="1:9" x14ac:dyDescent="0.25">
      <c r="A87" s="9" t="s">
        <v>96</v>
      </c>
      <c r="B87" s="7" t="s">
        <v>97</v>
      </c>
      <c r="C87" s="7"/>
      <c r="D87" s="10"/>
      <c r="E87" s="7"/>
      <c r="F87" s="7"/>
      <c r="G87" s="7"/>
      <c r="H87" s="7"/>
      <c r="I87" s="10">
        <v>180000</v>
      </c>
    </row>
    <row r="88" spans="1:9" x14ac:dyDescent="0.25">
      <c r="A88" s="11"/>
      <c r="C88" s="13" t="s">
        <v>98</v>
      </c>
      <c r="D88" s="8"/>
      <c r="I88" s="8"/>
    </row>
    <row r="89" spans="1:9" x14ac:dyDescent="0.25">
      <c r="A89" s="11"/>
      <c r="C89" t="s">
        <v>99</v>
      </c>
      <c r="D89" s="8"/>
      <c r="I89" s="8"/>
    </row>
    <row r="90" spans="1:9" x14ac:dyDescent="0.25">
      <c r="A90" s="11"/>
      <c r="C90" t="s">
        <v>100</v>
      </c>
      <c r="D90" s="8"/>
      <c r="I90" s="8"/>
    </row>
    <row r="91" spans="1:9" x14ac:dyDescent="0.25">
      <c r="A91" s="11"/>
      <c r="C91" t="s">
        <v>101</v>
      </c>
      <c r="D91" s="8"/>
      <c r="I91" s="8"/>
    </row>
    <row r="92" spans="1:9" x14ac:dyDescent="0.25">
      <c r="A92" s="11"/>
      <c r="C92" t="s">
        <v>102</v>
      </c>
      <c r="D92" s="8"/>
      <c r="I92" s="8"/>
    </row>
    <row r="93" spans="1:9" x14ac:dyDescent="0.25">
      <c r="A93" s="11"/>
      <c r="C93" t="s">
        <v>103</v>
      </c>
      <c r="D93" s="8"/>
      <c r="I93" s="8"/>
    </row>
    <row r="94" spans="1:9" x14ac:dyDescent="0.25">
      <c r="A94" s="11"/>
      <c r="C94" s="13" t="s">
        <v>104</v>
      </c>
      <c r="D94" s="8"/>
      <c r="I94" s="8"/>
    </row>
    <row r="95" spans="1:9" x14ac:dyDescent="0.25">
      <c r="A95" s="11"/>
      <c r="C95" t="s">
        <v>105</v>
      </c>
      <c r="D95" s="8"/>
      <c r="I95" s="8"/>
    </row>
    <row r="96" spans="1:9" x14ac:dyDescent="0.25">
      <c r="A96" s="11"/>
      <c r="C96" s="13" t="s">
        <v>106</v>
      </c>
      <c r="D96" s="8"/>
      <c r="I96" s="8"/>
    </row>
    <row r="97" spans="1:9" x14ac:dyDescent="0.25">
      <c r="A97" s="11"/>
      <c r="C97" t="s">
        <v>107</v>
      </c>
      <c r="D97" s="8"/>
      <c r="I97" s="8"/>
    </row>
    <row r="98" spans="1:9" x14ac:dyDescent="0.25">
      <c r="A98" s="11"/>
      <c r="C98" t="s">
        <v>108</v>
      </c>
      <c r="D98" s="8"/>
      <c r="I98" s="8"/>
    </row>
    <row r="99" spans="1:9" x14ac:dyDescent="0.25">
      <c r="A99" s="11"/>
      <c r="C99" t="s">
        <v>202</v>
      </c>
      <c r="D99" s="8"/>
      <c r="I99" s="8"/>
    </row>
    <row r="100" spans="1:9" x14ac:dyDescent="0.25">
      <c r="A100" s="11"/>
      <c r="C100" t="s">
        <v>203</v>
      </c>
      <c r="D100" s="8"/>
      <c r="I100" s="8"/>
    </row>
    <row r="101" spans="1:9" x14ac:dyDescent="0.25">
      <c r="A101" s="11"/>
      <c r="D101" s="8"/>
      <c r="I101" s="8"/>
    </row>
    <row r="102" spans="1:9" ht="15.75" x14ac:dyDescent="0.25">
      <c r="A102" s="11"/>
      <c r="D102" s="8"/>
      <c r="I102" s="27"/>
    </row>
    <row r="103" spans="1:9" x14ac:dyDescent="0.25">
      <c r="A103" s="9" t="s">
        <v>109</v>
      </c>
      <c r="B103" s="7" t="s">
        <v>110</v>
      </c>
      <c r="C103" s="7"/>
      <c r="D103" s="10"/>
      <c r="E103" s="7"/>
      <c r="F103" s="7"/>
      <c r="G103" s="7"/>
      <c r="H103" s="7"/>
      <c r="I103" s="10">
        <v>35000</v>
      </c>
    </row>
    <row r="104" spans="1:9" x14ac:dyDescent="0.25">
      <c r="A104" s="11"/>
      <c r="D104" s="8"/>
      <c r="I104" s="8"/>
    </row>
    <row r="105" spans="1:9" x14ac:dyDescent="0.25">
      <c r="A105" s="9" t="s">
        <v>111</v>
      </c>
      <c r="B105" s="7" t="s">
        <v>186</v>
      </c>
      <c r="D105" s="8"/>
      <c r="I105" s="10">
        <v>12000</v>
      </c>
    </row>
    <row r="106" spans="1:9" x14ac:dyDescent="0.25">
      <c r="A106" s="9"/>
      <c r="D106" s="8"/>
      <c r="I106" s="10"/>
    </row>
    <row r="107" spans="1:9" x14ac:dyDescent="0.25">
      <c r="A107" s="9" t="s">
        <v>112</v>
      </c>
      <c r="B107" s="7" t="s">
        <v>187</v>
      </c>
      <c r="D107" s="8"/>
      <c r="I107" s="10">
        <v>500000</v>
      </c>
    </row>
    <row r="108" spans="1:9" x14ac:dyDescent="0.25">
      <c r="A108" s="11"/>
      <c r="B108" t="s">
        <v>113</v>
      </c>
      <c r="D108" s="8"/>
      <c r="I108" s="10"/>
    </row>
    <row r="109" spans="1:9" x14ac:dyDescent="0.25">
      <c r="A109" s="11"/>
      <c r="D109" s="8"/>
      <c r="I109" s="10"/>
    </row>
    <row r="110" spans="1:9" x14ac:dyDescent="0.25">
      <c r="A110" s="9" t="s">
        <v>114</v>
      </c>
      <c r="B110" s="7" t="s">
        <v>115</v>
      </c>
      <c r="C110" s="7"/>
      <c r="D110" s="10"/>
      <c r="I110" s="10">
        <v>90000</v>
      </c>
    </row>
    <row r="111" spans="1:9" x14ac:dyDescent="0.25">
      <c r="A111" s="11"/>
      <c r="B111" t="s">
        <v>116</v>
      </c>
      <c r="D111" s="8"/>
      <c r="I111" s="10"/>
    </row>
    <row r="112" spans="1:9" x14ac:dyDescent="0.25">
      <c r="A112" s="9"/>
      <c r="D112" s="8"/>
      <c r="I112" s="10"/>
    </row>
    <row r="113" spans="1:9" x14ac:dyDescent="0.25">
      <c r="A113" s="9" t="s">
        <v>117</v>
      </c>
      <c r="B113" s="7" t="s">
        <v>118</v>
      </c>
      <c r="D113" s="8"/>
      <c r="I113" s="10">
        <v>50000</v>
      </c>
    </row>
    <row r="114" spans="1:9" x14ac:dyDescent="0.25">
      <c r="A114" s="9"/>
      <c r="B114" s="13" t="s">
        <v>119</v>
      </c>
      <c r="C114" s="13"/>
      <c r="D114" s="14"/>
      <c r="E114" s="13"/>
      <c r="I114" s="10"/>
    </row>
    <row r="115" spans="1:9" x14ac:dyDescent="0.25">
      <c r="A115" s="9"/>
      <c r="D115" s="8"/>
      <c r="I115" s="10"/>
    </row>
    <row r="116" spans="1:9" x14ac:dyDescent="0.25">
      <c r="A116" s="9" t="s">
        <v>120</v>
      </c>
      <c r="B116" s="7" t="s">
        <v>188</v>
      </c>
      <c r="D116" s="8"/>
      <c r="I116" s="10">
        <v>40000</v>
      </c>
    </row>
    <row r="117" spans="1:9" x14ac:dyDescent="0.25">
      <c r="A117" s="9"/>
      <c r="B117" s="13" t="s">
        <v>121</v>
      </c>
      <c r="C117" s="13"/>
      <c r="D117" s="14"/>
      <c r="E117" s="13"/>
      <c r="F117" s="13"/>
      <c r="G117" s="13"/>
      <c r="I117" s="10"/>
    </row>
    <row r="118" spans="1:9" x14ac:dyDescent="0.25">
      <c r="A118" s="9"/>
      <c r="B118" s="7"/>
      <c r="C118" s="7"/>
      <c r="D118" s="10"/>
      <c r="I118" s="10"/>
    </row>
    <row r="119" spans="1:9" x14ac:dyDescent="0.25">
      <c r="A119" s="9" t="s">
        <v>122</v>
      </c>
      <c r="B119" s="7" t="s">
        <v>123</v>
      </c>
      <c r="C119" s="10"/>
      <c r="D119" s="10"/>
      <c r="I119" s="10">
        <v>200000</v>
      </c>
    </row>
    <row r="120" spans="1:9" x14ac:dyDescent="0.25">
      <c r="A120" s="9"/>
      <c r="B120" s="13" t="s">
        <v>124</v>
      </c>
      <c r="D120" s="8"/>
      <c r="I120" s="10"/>
    </row>
    <row r="121" spans="1:9" x14ac:dyDescent="0.25">
      <c r="A121" s="9"/>
      <c r="D121" s="8"/>
      <c r="I121" s="10"/>
    </row>
    <row r="122" spans="1:9" x14ac:dyDescent="0.25">
      <c r="A122" s="9" t="s">
        <v>125</v>
      </c>
      <c r="B122" s="7" t="s">
        <v>189</v>
      </c>
      <c r="D122" s="8"/>
      <c r="I122" s="10">
        <v>20000</v>
      </c>
    </row>
    <row r="123" spans="1:9" x14ac:dyDescent="0.25">
      <c r="A123" s="9"/>
      <c r="D123" s="8"/>
      <c r="I123" s="10"/>
    </row>
    <row r="124" spans="1:9" x14ac:dyDescent="0.25">
      <c r="A124" s="9" t="s">
        <v>126</v>
      </c>
      <c r="B124" s="7" t="s">
        <v>190</v>
      </c>
      <c r="C124" s="7"/>
      <c r="D124" s="10"/>
      <c r="E124" s="7"/>
      <c r="I124" s="10">
        <v>10000</v>
      </c>
    </row>
    <row r="125" spans="1:9" x14ac:dyDescent="0.25">
      <c r="A125" s="9"/>
      <c r="D125" s="8"/>
      <c r="I125" s="10"/>
    </row>
    <row r="126" spans="1:9" x14ac:dyDescent="0.25">
      <c r="A126" s="9" t="s">
        <v>127</v>
      </c>
      <c r="B126" s="7" t="s">
        <v>128</v>
      </c>
      <c r="D126" s="8"/>
      <c r="I126" s="10">
        <v>100000</v>
      </c>
    </row>
    <row r="127" spans="1:9" x14ac:dyDescent="0.25">
      <c r="A127" s="9"/>
      <c r="B127" s="13" t="s">
        <v>129</v>
      </c>
      <c r="C127" s="13"/>
      <c r="D127" s="14"/>
      <c r="E127" s="13"/>
      <c r="F127" s="13"/>
      <c r="I127" s="10"/>
    </row>
    <row r="128" spans="1:9" x14ac:dyDescent="0.25">
      <c r="A128" s="9"/>
      <c r="D128" s="8"/>
      <c r="I128" s="8"/>
    </row>
    <row r="129" spans="1:9" x14ac:dyDescent="0.25">
      <c r="A129" s="9" t="s">
        <v>130</v>
      </c>
      <c r="B129" s="7" t="s">
        <v>131</v>
      </c>
      <c r="D129" s="8"/>
      <c r="I129" s="10">
        <v>10000</v>
      </c>
    </row>
    <row r="130" spans="1:9" x14ac:dyDescent="0.25">
      <c r="A130" s="9"/>
      <c r="B130" t="s">
        <v>132</v>
      </c>
      <c r="D130" s="8"/>
      <c r="I130" s="10"/>
    </row>
    <row r="131" spans="1:9" x14ac:dyDescent="0.25">
      <c r="A131" s="9"/>
      <c r="D131" s="8"/>
      <c r="I131" s="10"/>
    </row>
    <row r="132" spans="1:9" x14ac:dyDescent="0.25">
      <c r="A132" s="9" t="s">
        <v>133</v>
      </c>
      <c r="B132" s="7" t="s">
        <v>134</v>
      </c>
      <c r="C132" s="7"/>
      <c r="D132" s="10"/>
      <c r="E132" s="7"/>
      <c r="F132" s="7"/>
      <c r="G132" s="7"/>
      <c r="I132" s="10">
        <v>20000</v>
      </c>
    </row>
    <row r="133" spans="1:9" x14ac:dyDescent="0.25">
      <c r="A133" s="9"/>
      <c r="D133" s="8"/>
      <c r="I133" s="10"/>
    </row>
    <row r="134" spans="1:9" x14ac:dyDescent="0.25">
      <c r="A134" s="9" t="s">
        <v>135</v>
      </c>
      <c r="B134" s="7" t="s">
        <v>191</v>
      </c>
      <c r="D134" s="8"/>
      <c r="I134" s="10">
        <v>60000</v>
      </c>
    </row>
    <row r="135" spans="1:9" x14ac:dyDescent="0.25">
      <c r="A135" s="9"/>
      <c r="D135" s="8"/>
      <c r="I135" s="10"/>
    </row>
    <row r="136" spans="1:9" x14ac:dyDescent="0.25">
      <c r="A136" s="9" t="s">
        <v>136</v>
      </c>
      <c r="B136" s="7" t="s">
        <v>201</v>
      </c>
      <c r="D136" s="8"/>
      <c r="I136" s="10">
        <v>50000</v>
      </c>
    </row>
    <row r="137" spans="1:9" x14ac:dyDescent="0.25">
      <c r="A137" s="9"/>
      <c r="D137" s="8"/>
      <c r="I137" s="10"/>
    </row>
    <row r="138" spans="1:9" x14ac:dyDescent="0.25">
      <c r="A138" s="9" t="s">
        <v>137</v>
      </c>
      <c r="B138" s="7" t="s">
        <v>192</v>
      </c>
      <c r="D138" s="8"/>
      <c r="I138" s="10">
        <v>40000</v>
      </c>
    </row>
    <row r="139" spans="1:9" x14ac:dyDescent="0.25">
      <c r="D139" s="8"/>
      <c r="I139" s="8"/>
    </row>
    <row r="140" spans="1:9" x14ac:dyDescent="0.25">
      <c r="A140" s="7" t="s">
        <v>138</v>
      </c>
      <c r="B140" s="7" t="s">
        <v>139</v>
      </c>
      <c r="C140" s="7"/>
      <c r="D140" s="10"/>
      <c r="E140" s="7"/>
      <c r="F140" s="7"/>
      <c r="G140" s="7"/>
      <c r="H140" s="7"/>
      <c r="I140" s="10">
        <v>300000</v>
      </c>
    </row>
    <row r="141" spans="1:9" x14ac:dyDescent="0.25">
      <c r="A141" s="9"/>
      <c r="C141" t="s">
        <v>140</v>
      </c>
      <c r="D141" s="8"/>
      <c r="F141" s="8">
        <v>150000</v>
      </c>
      <c r="G141" s="8"/>
      <c r="H141" s="8"/>
      <c r="I141" s="8"/>
    </row>
    <row r="142" spans="1:9" x14ac:dyDescent="0.25">
      <c r="A142" s="9"/>
      <c r="C142" t="s">
        <v>141</v>
      </c>
      <c r="D142" s="8"/>
      <c r="F142" s="8">
        <v>75000</v>
      </c>
      <c r="G142" s="8"/>
      <c r="H142" s="8"/>
      <c r="I142" s="8"/>
    </row>
    <row r="143" spans="1:9" x14ac:dyDescent="0.25">
      <c r="A143" s="9"/>
      <c r="C143" t="s">
        <v>142</v>
      </c>
      <c r="D143" s="8"/>
      <c r="F143" s="8">
        <v>10000</v>
      </c>
      <c r="G143" s="8"/>
      <c r="H143" s="8"/>
      <c r="I143" s="8"/>
    </row>
    <row r="144" spans="1:9" x14ac:dyDescent="0.25">
      <c r="A144" s="9"/>
      <c r="C144" t="s">
        <v>143</v>
      </c>
      <c r="D144" s="8"/>
      <c r="F144" s="8">
        <v>15000</v>
      </c>
      <c r="G144" s="14"/>
      <c r="H144" s="8"/>
      <c r="I144" s="8"/>
    </row>
    <row r="145" spans="1:9" x14ac:dyDescent="0.25">
      <c r="A145" s="9"/>
      <c r="D145" s="8"/>
      <c r="I145" s="8"/>
    </row>
    <row r="146" spans="1:9" x14ac:dyDescent="0.25">
      <c r="A146" s="9" t="s">
        <v>144</v>
      </c>
      <c r="B146" s="7" t="s">
        <v>145</v>
      </c>
      <c r="C146" s="7"/>
      <c r="D146" s="10"/>
      <c r="E146" s="7"/>
      <c r="F146" s="7"/>
      <c r="G146" s="7"/>
      <c r="H146" s="7"/>
      <c r="I146" s="10">
        <v>10000</v>
      </c>
    </row>
    <row r="147" spans="1:9" x14ac:dyDescent="0.25">
      <c r="A147" s="9"/>
      <c r="B147" s="7"/>
      <c r="C147" s="7"/>
      <c r="D147" s="10"/>
      <c r="E147" s="7"/>
      <c r="F147" s="7"/>
      <c r="G147" s="7"/>
      <c r="H147" s="7"/>
      <c r="I147" s="10"/>
    </row>
    <row r="148" spans="1:9" x14ac:dyDescent="0.25">
      <c r="A148" s="9" t="s">
        <v>146</v>
      </c>
      <c r="B148" s="7" t="s">
        <v>147</v>
      </c>
      <c r="C148" s="7"/>
      <c r="D148" s="10"/>
      <c r="E148" s="7"/>
      <c r="F148" s="7"/>
      <c r="G148" s="7"/>
      <c r="H148" s="7"/>
      <c r="I148" s="10">
        <v>7500</v>
      </c>
    </row>
    <row r="149" spans="1:9" x14ac:dyDescent="0.25">
      <c r="A149" s="9"/>
      <c r="B149" s="7"/>
      <c r="C149" s="7"/>
      <c r="D149" s="10"/>
      <c r="E149" s="7"/>
      <c r="F149" s="7"/>
      <c r="G149" s="7"/>
      <c r="H149" s="7"/>
      <c r="I149" s="10"/>
    </row>
    <row r="150" spans="1:9" x14ac:dyDescent="0.25">
      <c r="A150" s="9" t="s">
        <v>148</v>
      </c>
      <c r="B150" s="7" t="s">
        <v>149</v>
      </c>
      <c r="C150" s="7"/>
      <c r="D150" s="10"/>
      <c r="E150" s="7"/>
      <c r="F150" s="7"/>
      <c r="G150" s="7"/>
      <c r="H150" s="7"/>
      <c r="I150" s="10">
        <v>350000</v>
      </c>
    </row>
    <row r="151" spans="1:9" x14ac:dyDescent="0.25">
      <c r="A151" s="9"/>
      <c r="B151" s="7"/>
      <c r="C151" s="7"/>
      <c r="D151" s="10"/>
      <c r="E151" s="7"/>
      <c r="F151" s="7"/>
      <c r="G151" s="7"/>
      <c r="H151" s="7"/>
      <c r="I151" s="10"/>
    </row>
    <row r="152" spans="1:9" x14ac:dyDescent="0.25">
      <c r="A152" s="9" t="s">
        <v>150</v>
      </c>
      <c r="B152" s="7" t="s">
        <v>151</v>
      </c>
      <c r="C152" s="7"/>
      <c r="D152" s="10"/>
      <c r="E152" s="7"/>
      <c r="F152" s="7"/>
      <c r="G152" s="7"/>
      <c r="H152" s="7"/>
      <c r="I152" s="10">
        <f>SUM(F153:F157)</f>
        <v>191000</v>
      </c>
    </row>
    <row r="153" spans="1:9" x14ac:dyDescent="0.25">
      <c r="A153" s="9"/>
      <c r="B153" s="13" t="s">
        <v>152</v>
      </c>
      <c r="C153" s="13"/>
      <c r="D153" s="14"/>
      <c r="E153" s="13"/>
      <c r="F153" s="14">
        <v>19000</v>
      </c>
      <c r="G153" s="13"/>
      <c r="H153" s="13"/>
      <c r="I153" s="10"/>
    </row>
    <row r="154" spans="1:9" x14ac:dyDescent="0.25">
      <c r="A154" s="9"/>
      <c r="B154" s="13" t="s">
        <v>153</v>
      </c>
      <c r="C154" s="13"/>
      <c r="D154" s="14"/>
      <c r="E154" s="13"/>
      <c r="F154" s="14">
        <v>135000</v>
      </c>
      <c r="G154" s="13"/>
      <c r="H154" s="13"/>
      <c r="I154" s="10"/>
    </row>
    <row r="155" spans="1:9" x14ac:dyDescent="0.25">
      <c r="A155" s="9"/>
      <c r="B155" s="13" t="s">
        <v>154</v>
      </c>
      <c r="C155" s="13"/>
      <c r="D155" s="14"/>
      <c r="E155" s="13"/>
      <c r="F155" s="14">
        <v>6000</v>
      </c>
      <c r="G155" s="13"/>
      <c r="H155" s="13"/>
      <c r="I155" s="10"/>
    </row>
    <row r="156" spans="1:9" x14ac:dyDescent="0.25">
      <c r="A156" s="9"/>
      <c r="B156" s="13" t="s">
        <v>155</v>
      </c>
      <c r="C156" s="13"/>
      <c r="D156" s="14"/>
      <c r="E156" s="13"/>
      <c r="F156" s="14">
        <v>15000</v>
      </c>
      <c r="G156" s="13"/>
      <c r="H156" s="13"/>
      <c r="I156" s="10"/>
    </row>
    <row r="157" spans="1:9" x14ac:dyDescent="0.25">
      <c r="A157" s="9"/>
      <c r="B157" s="13" t="s">
        <v>156</v>
      </c>
      <c r="C157" s="13"/>
      <c r="D157" s="14"/>
      <c r="E157" s="13"/>
      <c r="F157" s="14">
        <v>16000</v>
      </c>
      <c r="G157" s="13"/>
      <c r="H157" s="13"/>
      <c r="I157" s="10"/>
    </row>
    <row r="158" spans="1:9" x14ac:dyDescent="0.25">
      <c r="A158" s="9"/>
      <c r="B158" s="7"/>
      <c r="C158" s="7"/>
      <c r="D158" s="10"/>
      <c r="E158" s="7"/>
      <c r="F158" s="10"/>
      <c r="G158" s="7"/>
      <c r="H158" s="7"/>
      <c r="I158" s="10"/>
    </row>
    <row r="159" spans="1:9" x14ac:dyDescent="0.25">
      <c r="A159" s="7" t="s">
        <v>157</v>
      </c>
      <c r="B159" s="7" t="s">
        <v>158</v>
      </c>
      <c r="C159" s="7"/>
      <c r="D159" s="10"/>
      <c r="E159" s="7"/>
      <c r="F159" s="7"/>
      <c r="G159" s="7"/>
      <c r="H159" s="7"/>
      <c r="I159" s="10">
        <v>10000</v>
      </c>
    </row>
    <row r="160" spans="1:9" x14ac:dyDescent="0.25">
      <c r="B160" s="13" t="s">
        <v>159</v>
      </c>
      <c r="C160" s="13"/>
      <c r="D160" s="14"/>
      <c r="E160" s="13"/>
      <c r="F160" s="13"/>
      <c r="G160" s="13"/>
      <c r="H160" s="13"/>
      <c r="I160" s="10"/>
    </row>
    <row r="161" spans="1:9" x14ac:dyDescent="0.25">
      <c r="A161" s="9"/>
      <c r="B161" s="7"/>
      <c r="C161" s="7"/>
      <c r="D161" s="10"/>
      <c r="E161" s="7"/>
      <c r="F161" s="7"/>
      <c r="G161" s="7"/>
      <c r="H161" s="7"/>
      <c r="I161" s="10"/>
    </row>
    <row r="162" spans="1:9" x14ac:dyDescent="0.25">
      <c r="A162" s="9" t="s">
        <v>160</v>
      </c>
      <c r="B162" s="7" t="s">
        <v>161</v>
      </c>
      <c r="C162" s="7"/>
      <c r="D162" s="10"/>
      <c r="E162" s="7"/>
      <c r="F162" s="7"/>
      <c r="G162" s="7"/>
      <c r="H162" s="7"/>
      <c r="I162" s="10">
        <v>10000</v>
      </c>
    </row>
    <row r="163" spans="1:9" x14ac:dyDescent="0.25">
      <c r="A163" s="9"/>
      <c r="D163" s="8"/>
      <c r="I163" s="8"/>
    </row>
    <row r="164" spans="1:9" x14ac:dyDescent="0.25">
      <c r="A164" s="9" t="s">
        <v>162</v>
      </c>
      <c r="B164" s="7" t="s">
        <v>163</v>
      </c>
      <c r="C164" s="7"/>
      <c r="D164" s="10"/>
      <c r="E164" s="7"/>
      <c r="F164" s="7"/>
      <c r="G164" s="7"/>
      <c r="H164" s="7"/>
      <c r="I164" s="10">
        <v>504</v>
      </c>
    </row>
    <row r="165" spans="1:9" x14ac:dyDescent="0.25">
      <c r="A165" s="11"/>
      <c r="B165" t="s">
        <v>164</v>
      </c>
      <c r="D165" s="8"/>
      <c r="I165" s="8"/>
    </row>
    <row r="166" spans="1:9" x14ac:dyDescent="0.25">
      <c r="A166" s="11"/>
      <c r="D166" s="8"/>
      <c r="I166" s="8"/>
    </row>
    <row r="167" spans="1:9" x14ac:dyDescent="0.25">
      <c r="A167" s="9" t="s">
        <v>165</v>
      </c>
      <c r="B167" s="7" t="s">
        <v>166</v>
      </c>
      <c r="C167" s="7"/>
      <c r="D167" s="8"/>
      <c r="I167" s="10">
        <f>SUM(F168:F169)</f>
        <v>32500</v>
      </c>
    </row>
    <row r="168" spans="1:9" x14ac:dyDescent="0.25">
      <c r="A168" s="11"/>
      <c r="B168" s="13" t="s">
        <v>167</v>
      </c>
      <c r="C168" s="13"/>
      <c r="D168" s="14"/>
      <c r="E168" s="13"/>
      <c r="F168" s="8">
        <v>30000</v>
      </c>
      <c r="I168" s="10"/>
    </row>
    <row r="169" spans="1:9" x14ac:dyDescent="0.25">
      <c r="A169" s="11"/>
      <c r="B169" s="13" t="s">
        <v>168</v>
      </c>
      <c r="C169" s="13"/>
      <c r="D169" s="14"/>
      <c r="E169" s="13"/>
      <c r="F169" s="8">
        <v>2500</v>
      </c>
      <c r="I169" s="8"/>
    </row>
    <row r="170" spans="1:9" x14ac:dyDescent="0.25">
      <c r="A170" s="11"/>
      <c r="D170" s="8"/>
      <c r="F170" s="8"/>
      <c r="I170" s="8"/>
    </row>
    <row r="171" spans="1:9" x14ac:dyDescent="0.25">
      <c r="A171" s="9" t="s">
        <v>169</v>
      </c>
      <c r="B171" s="7" t="s">
        <v>170</v>
      </c>
      <c r="C171" s="7"/>
      <c r="D171" s="10"/>
      <c r="E171" s="7"/>
      <c r="F171" s="7"/>
      <c r="G171" s="7"/>
      <c r="H171" s="7"/>
      <c r="I171" s="10">
        <v>5000</v>
      </c>
    </row>
    <row r="172" spans="1:9" x14ac:dyDescent="0.25">
      <c r="A172" s="9"/>
      <c r="B172" s="7"/>
      <c r="C172" s="7"/>
      <c r="D172" s="10"/>
      <c r="E172" s="7"/>
      <c r="F172" s="7"/>
      <c r="G172" s="7"/>
      <c r="H172" s="7"/>
      <c r="I172" s="10"/>
    </row>
    <row r="173" spans="1:9" x14ac:dyDescent="0.25">
      <c r="A173" s="9" t="s">
        <v>171</v>
      </c>
      <c r="B173" s="7" t="s">
        <v>172</v>
      </c>
      <c r="C173" s="7"/>
      <c r="D173" s="10"/>
      <c r="E173" s="7"/>
      <c r="F173" s="7"/>
      <c r="G173" s="7"/>
      <c r="H173" s="7"/>
      <c r="I173" s="10">
        <v>10000</v>
      </c>
    </row>
    <row r="174" spans="1:9" x14ac:dyDescent="0.25">
      <c r="A174" s="9"/>
      <c r="B174" s="13" t="s">
        <v>173</v>
      </c>
      <c r="C174" s="13"/>
      <c r="D174" s="14"/>
      <c r="E174" s="13"/>
      <c r="F174" s="13"/>
      <c r="G174" s="13"/>
      <c r="H174" s="13"/>
      <c r="I174" s="10"/>
    </row>
    <row r="175" spans="1:9" x14ac:dyDescent="0.25">
      <c r="A175" s="9"/>
      <c r="D175" s="8"/>
      <c r="I175" s="8"/>
    </row>
    <row r="176" spans="1:9" x14ac:dyDescent="0.25">
      <c r="A176" s="9" t="s">
        <v>174</v>
      </c>
      <c r="B176" s="7" t="s">
        <v>193</v>
      </c>
      <c r="D176" s="8"/>
      <c r="I176" s="10">
        <v>28000</v>
      </c>
    </row>
    <row r="177" spans="1:9" x14ac:dyDescent="0.25">
      <c r="A177" s="9"/>
      <c r="D177" s="8"/>
      <c r="I177" s="10"/>
    </row>
    <row r="178" spans="1:9" x14ac:dyDescent="0.25">
      <c r="A178" s="9" t="s">
        <v>175</v>
      </c>
      <c r="B178" s="7" t="s">
        <v>200</v>
      </c>
      <c r="D178" s="8"/>
      <c r="I178" s="10">
        <v>5200000</v>
      </c>
    </row>
    <row r="179" spans="1:9" x14ac:dyDescent="0.25">
      <c r="A179" s="9"/>
      <c r="B179" s="7"/>
      <c r="D179" s="8"/>
      <c r="I179" s="10"/>
    </row>
    <row r="180" spans="1:9" x14ac:dyDescent="0.25">
      <c r="A180" s="9" t="s">
        <v>176</v>
      </c>
      <c r="B180" s="7" t="s">
        <v>177</v>
      </c>
      <c r="D180" s="8"/>
      <c r="I180" s="10">
        <v>25000</v>
      </c>
    </row>
    <row r="181" spans="1:9" x14ac:dyDescent="0.25">
      <c r="A181" s="9"/>
      <c r="B181" s="13" t="s">
        <v>197</v>
      </c>
      <c r="C181" s="13"/>
      <c r="D181" s="13"/>
      <c r="E181" s="13"/>
      <c r="F181" s="13"/>
      <c r="I181" s="10"/>
    </row>
    <row r="182" spans="1:9" x14ac:dyDescent="0.25">
      <c r="A182" s="9"/>
      <c r="B182" s="13"/>
      <c r="C182" s="13"/>
      <c r="D182" s="13"/>
      <c r="E182" s="13"/>
      <c r="F182" s="13"/>
      <c r="I182" s="10"/>
    </row>
    <row r="183" spans="1:9" ht="15.75" x14ac:dyDescent="0.25">
      <c r="A183" s="18" t="s">
        <v>178</v>
      </c>
      <c r="B183" s="18" t="s">
        <v>179</v>
      </c>
      <c r="C183" s="18"/>
      <c r="D183" s="18"/>
      <c r="E183" s="18"/>
      <c r="F183" s="19"/>
      <c r="G183" s="19"/>
      <c r="H183" s="19"/>
      <c r="I183" s="10">
        <v>50000</v>
      </c>
    </row>
    <row r="184" spans="1:9" x14ac:dyDescent="0.25">
      <c r="A184" s="7"/>
      <c r="B184" s="13" t="s">
        <v>65</v>
      </c>
      <c r="C184" s="13"/>
      <c r="D184" s="13"/>
      <c r="I184" s="10"/>
    </row>
    <row r="185" spans="1:9" ht="15.75" thickBot="1" x14ac:dyDescent="0.3">
      <c r="A185" s="7"/>
      <c r="B185" s="7"/>
      <c r="C185" s="7"/>
      <c r="D185" s="7"/>
      <c r="E185" s="7"/>
      <c r="I185" s="10"/>
    </row>
    <row r="186" spans="1:9" ht="24.75" customHeight="1" thickTop="1" thickBot="1" x14ac:dyDescent="0.3">
      <c r="A186" s="22"/>
      <c r="B186" s="23" t="s">
        <v>180</v>
      </c>
      <c r="C186" s="23"/>
      <c r="D186" s="23"/>
      <c r="E186" s="24"/>
      <c r="F186" s="24"/>
      <c r="G186" s="24"/>
      <c r="H186" s="25"/>
      <c r="I186" s="26">
        <f>SUM(I55:I183)</f>
        <v>8551504</v>
      </c>
    </row>
    <row r="187" spans="1:9" ht="24" customHeight="1" thickTop="1" thickBot="1" x14ac:dyDescent="0.3">
      <c r="A187" s="22"/>
      <c r="B187" s="23" t="s">
        <v>181</v>
      </c>
      <c r="C187" s="23"/>
      <c r="D187" s="23"/>
      <c r="E187" s="24"/>
      <c r="F187" s="24"/>
      <c r="G187" s="24"/>
      <c r="H187" s="25"/>
      <c r="I187" s="26">
        <f>I49-I186</f>
        <v>74496</v>
      </c>
    </row>
    <row r="188" spans="1:9" ht="15.75" thickTop="1" x14ac:dyDescent="0.25">
      <c r="I188" s="8"/>
    </row>
    <row r="189" spans="1:9" x14ac:dyDescent="0.25">
      <c r="I189" s="8"/>
    </row>
    <row r="190" spans="1:9" x14ac:dyDescent="0.25">
      <c r="A190" s="13" t="s">
        <v>204</v>
      </c>
      <c r="B190" s="13"/>
      <c r="C190" s="13"/>
      <c r="D190" s="13"/>
      <c r="E190" s="13"/>
      <c r="F190" s="13"/>
      <c r="G190" s="13"/>
      <c r="H190" s="13"/>
      <c r="I190" s="14"/>
    </row>
    <row r="191" spans="1:9" x14ac:dyDescent="0.25">
      <c r="A191" s="13"/>
      <c r="B191" s="13"/>
      <c r="C191" s="13"/>
      <c r="D191" s="13"/>
      <c r="E191" s="13"/>
      <c r="F191" s="13"/>
      <c r="G191" s="13"/>
      <c r="H191" s="13"/>
      <c r="I191" s="13"/>
    </row>
    <row r="192" spans="1:9" x14ac:dyDescent="0.25">
      <c r="A192" s="13" t="s">
        <v>194</v>
      </c>
      <c r="B192" s="13"/>
      <c r="C192" s="13"/>
      <c r="D192" s="13"/>
      <c r="E192" s="13"/>
      <c r="F192" s="13"/>
      <c r="G192" s="13" t="s">
        <v>182</v>
      </c>
      <c r="H192" s="13"/>
      <c r="I192" s="13"/>
    </row>
    <row r="193" spans="1:9" ht="15.75" x14ac:dyDescent="0.3">
      <c r="A193" s="21" t="s">
        <v>183</v>
      </c>
      <c r="B193" s="21"/>
      <c r="C193" s="21"/>
      <c r="D193" s="21"/>
      <c r="E193" s="21"/>
      <c r="F193" s="21"/>
      <c r="G193" s="21" t="s">
        <v>184</v>
      </c>
      <c r="H193" s="21"/>
      <c r="I193" s="21"/>
    </row>
  </sheetData>
  <mergeCells count="1">
    <mergeCell ref="B5:H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List1 (3)</vt:lpstr>
      <vt:lpstr>List1 (2)</vt:lpstr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2024-01-10T07:54:29Z</dcterms:modified>
</cp:coreProperties>
</file>