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CC768208-2330-4DA3-B388-ED98DD01845D}" xr6:coauthVersionLast="47" xr6:coauthVersionMax="47" xr10:uidLastSave="{00000000-0000-0000-0000-000000000000}"/>
  <bookViews>
    <workbookView xWindow="2550" yWindow="2550" windowWidth="17835" windowHeight="9075" xr2:uid="{00000000-000D-0000-FFFF-FFFF00000000}"/>
  </bookViews>
  <sheets>
    <sheet name="List1 (2)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111" i="2" l="1"/>
  <c r="J92" i="2"/>
  <c r="J91" i="2"/>
  <c r="J93" i="2"/>
  <c r="J51" i="2"/>
  <c r="J47" i="2"/>
  <c r="J53" i="2"/>
  <c r="J56" i="2"/>
  <c r="J59" i="2"/>
  <c r="J60" i="2"/>
  <c r="J61" i="2"/>
  <c r="J62" i="2"/>
  <c r="J64" i="2"/>
  <c r="J65" i="2"/>
  <c r="J66" i="2"/>
  <c r="J68" i="2"/>
  <c r="J69" i="2"/>
  <c r="J70" i="2"/>
  <c r="J71" i="2"/>
  <c r="J72" i="2"/>
  <c r="J74" i="2"/>
  <c r="J76" i="2"/>
  <c r="J78" i="2"/>
  <c r="J79" i="2"/>
  <c r="J80" i="2"/>
  <c r="J81" i="2"/>
  <c r="J83" i="2"/>
  <c r="J85" i="2"/>
  <c r="J86" i="2"/>
  <c r="J87" i="2"/>
  <c r="J88" i="2"/>
  <c r="J89" i="2"/>
  <c r="J90" i="2"/>
  <c r="J98" i="2"/>
  <c r="J100" i="2"/>
  <c r="J102" i="2"/>
  <c r="J103" i="2"/>
  <c r="J105" i="2"/>
  <c r="J106" i="2"/>
  <c r="J107" i="2"/>
  <c r="J109" i="2"/>
  <c r="J14" i="2"/>
  <c r="J15" i="2"/>
  <c r="J16" i="2"/>
  <c r="J24" i="2"/>
  <c r="J30" i="2"/>
  <c r="J35" i="2"/>
  <c r="J40" i="2"/>
  <c r="J7" i="2"/>
  <c r="I37" i="2"/>
  <c r="J37" i="2" s="1"/>
  <c r="J42" i="2" l="1"/>
  <c r="J101" i="2"/>
  <c r="J111" i="2" s="1"/>
  <c r="J112" i="2" l="1"/>
  <c r="I42" i="2"/>
  <c r="I112" i="2" l="1"/>
</calcChain>
</file>

<file path=xl/sharedStrings.xml><?xml version="1.0" encoding="utf-8"?>
<sst xmlns="http://schemas.openxmlformats.org/spreadsheetml/2006/main" count="195" uniqueCount="187">
  <si>
    <t>I.</t>
  </si>
  <si>
    <t xml:space="preserve">PRIHODI </t>
  </si>
  <si>
    <t>A.</t>
  </si>
  <si>
    <t xml:space="preserve">Poslovni prihodi </t>
  </si>
  <si>
    <t>1.A.</t>
  </si>
  <si>
    <t>Održavanje komunalne infrastrukture u gradu N.Grad.</t>
  </si>
  <si>
    <t>1.1.</t>
  </si>
  <si>
    <t xml:space="preserve">Održavanje nerazvrstanih cesta </t>
  </si>
  <si>
    <t>1.2.</t>
  </si>
  <si>
    <t xml:space="preserve">Odvodnja oborinskih voda </t>
  </si>
  <si>
    <t>1.3.</t>
  </si>
  <si>
    <t>Održavanje javnih (zelenih) površina</t>
  </si>
  <si>
    <t xml:space="preserve">Održavanje groblja </t>
  </si>
  <si>
    <t>1.5.</t>
  </si>
  <si>
    <t xml:space="preserve">Čišćenje javnih površina </t>
  </si>
  <si>
    <t>1.B.</t>
  </si>
  <si>
    <t>Održavanje poljskih putova</t>
  </si>
  <si>
    <t>2.</t>
  </si>
  <si>
    <t xml:space="preserve">Groblje </t>
  </si>
  <si>
    <t>2.1.</t>
  </si>
  <si>
    <t>Naknada za korištenje grobnog mjesta (cca 5.000 računa)</t>
  </si>
  <si>
    <t>2.2.</t>
  </si>
  <si>
    <t>Naknada za ustupanje grobnog mjesta (35-40 rješenja)</t>
  </si>
  <si>
    <t>2.3.</t>
  </si>
  <si>
    <t>2.4.</t>
  </si>
  <si>
    <t>Pogrebne usluge - prijevoz</t>
  </si>
  <si>
    <t>2.5.</t>
  </si>
  <si>
    <t>Pogrebna oprema (cca 110 kompleta)</t>
  </si>
  <si>
    <t>2.6.</t>
  </si>
  <si>
    <t>Izrada grobnica i grobnih okvira (35-40 kom)</t>
  </si>
  <si>
    <t>2.7.</t>
  </si>
  <si>
    <t xml:space="preserve">Naknada za radove na groblju </t>
  </si>
  <si>
    <t>3.</t>
  </si>
  <si>
    <t xml:space="preserve">Parkiralište </t>
  </si>
  <si>
    <t>3.1.</t>
  </si>
  <si>
    <t xml:space="preserve">Mjesečne parkirne karte </t>
  </si>
  <si>
    <t>3.2.</t>
  </si>
  <si>
    <t xml:space="preserve">Dnevne parkirne karte </t>
  </si>
  <si>
    <t>3.3.</t>
  </si>
  <si>
    <t xml:space="preserve">Satne parkirne karte </t>
  </si>
  <si>
    <t>3.4.</t>
  </si>
  <si>
    <t xml:space="preserve">SMS satne parkirne karte </t>
  </si>
  <si>
    <t>3.5.</t>
  </si>
  <si>
    <t>Ostali prihodi (godišnje karte, INO i dr.)</t>
  </si>
  <si>
    <t>4.</t>
  </si>
  <si>
    <t xml:space="preserve">Tržnica </t>
  </si>
  <si>
    <t>4.1.</t>
  </si>
  <si>
    <t xml:space="preserve">Prodaja blokova za tržnicu </t>
  </si>
  <si>
    <t>4.2.</t>
  </si>
  <si>
    <t>Mjesečna naknada za korištenje klupa</t>
  </si>
  <si>
    <t>4.3.</t>
  </si>
  <si>
    <t>Najam štandova i prod.prostora na tržnici</t>
  </si>
  <si>
    <t>4.4.</t>
  </si>
  <si>
    <t>Zakup parkir. prostora na tržnici</t>
  </si>
  <si>
    <t>5.</t>
  </si>
  <si>
    <t>7.</t>
  </si>
  <si>
    <t>Ostali poslovni prihodi</t>
  </si>
  <si>
    <t>B.</t>
  </si>
  <si>
    <t xml:space="preserve">Financijski prihodi </t>
  </si>
  <si>
    <t>kamate, tečajne razlike</t>
  </si>
  <si>
    <t xml:space="preserve">U K U P N O     P R I H O D I </t>
  </si>
  <si>
    <t xml:space="preserve">II. </t>
  </si>
  <si>
    <t xml:space="preserve">RASHODI </t>
  </si>
  <si>
    <t xml:space="preserve">A. </t>
  </si>
  <si>
    <t>Poslovni rashodi</t>
  </si>
  <si>
    <t>1.</t>
  </si>
  <si>
    <t>Osnovni materijal</t>
  </si>
  <si>
    <t xml:space="preserve">komunalna higijena ( sol za ceste, sadnice...) </t>
  </si>
  <si>
    <t>Pomoćni materijal</t>
  </si>
  <si>
    <t>sredstva za zaštitu, zemlja, metle, ...</t>
  </si>
  <si>
    <t xml:space="preserve">Uredski materijal </t>
  </si>
  <si>
    <t>(računi tisak, poslovni obrasci - HUB</t>
  </si>
  <si>
    <t>olovke, markeri, fotokopirni papir, registratori, toneri za pisače)</t>
  </si>
  <si>
    <t>Zaštitna odjeća i obuća</t>
  </si>
  <si>
    <t>zaštitno radno odijelo, zaštita od kiše i hladnoće, rukavice,</t>
  </si>
  <si>
    <t>6.</t>
  </si>
  <si>
    <t>Otpis sitnog inventara</t>
  </si>
  <si>
    <t>Otpis auto-guma</t>
  </si>
  <si>
    <t>8.</t>
  </si>
  <si>
    <t>Nabavna vrijednost pogrebne opreme</t>
  </si>
  <si>
    <t>9.</t>
  </si>
  <si>
    <t xml:space="preserve">Električna energija </t>
  </si>
  <si>
    <t xml:space="preserve">10. </t>
  </si>
  <si>
    <t>11.</t>
  </si>
  <si>
    <t>Motorni benzin za kosilice i vozila</t>
  </si>
  <si>
    <t>kosilice i motorne pile</t>
  </si>
  <si>
    <t>12.</t>
  </si>
  <si>
    <t xml:space="preserve">Dizel gorivo za pogon vozila i strojeva </t>
  </si>
  <si>
    <t>13.</t>
  </si>
  <si>
    <t>Usluge telefona i mobilne telefonije</t>
  </si>
  <si>
    <t xml:space="preserve">14. </t>
  </si>
  <si>
    <t>15.</t>
  </si>
  <si>
    <t>16.</t>
  </si>
  <si>
    <t xml:space="preserve">Usluge tekućeg održavanja </t>
  </si>
  <si>
    <t xml:space="preserve">popravci i servisi opreme i vozila </t>
  </si>
  <si>
    <t xml:space="preserve">17. </t>
  </si>
  <si>
    <t xml:space="preserve">Usluge za rad parking službe </t>
  </si>
  <si>
    <t>18.</t>
  </si>
  <si>
    <t>računovodstvo, financije i ostala uredska računala</t>
  </si>
  <si>
    <t>19.</t>
  </si>
  <si>
    <t>20.</t>
  </si>
  <si>
    <t>21.</t>
  </si>
  <si>
    <t>22.</t>
  </si>
  <si>
    <t xml:space="preserve">Komunalne usluge </t>
  </si>
  <si>
    <t>odvoz smeća - groblje i tržnica, voda odvodnja i sl.</t>
  </si>
  <si>
    <t>23.</t>
  </si>
  <si>
    <t>Zdravstvene usluge</t>
  </si>
  <si>
    <t>obvezni i preventivni liječnički pregledi radnika</t>
  </si>
  <si>
    <t>24.</t>
  </si>
  <si>
    <t xml:space="preserve">Bankarske usluge i usluge platnog prometa </t>
  </si>
  <si>
    <t>25.</t>
  </si>
  <si>
    <t>26.</t>
  </si>
  <si>
    <t>27.</t>
  </si>
  <si>
    <t>28.</t>
  </si>
  <si>
    <t>Amortizacija</t>
  </si>
  <si>
    <t>29.</t>
  </si>
  <si>
    <t xml:space="preserve">Dnevnice za službena putovanja </t>
  </si>
  <si>
    <t>30.</t>
  </si>
  <si>
    <t>Naknada za upotrebu privatnog automobila</t>
  </si>
  <si>
    <t>31.</t>
  </si>
  <si>
    <t>Troškovi prijevoza radnika s posla i na posao</t>
  </si>
  <si>
    <t xml:space="preserve">32. </t>
  </si>
  <si>
    <t>Prigodne nagrade i darovi radnicima</t>
  </si>
  <si>
    <t>33.</t>
  </si>
  <si>
    <t>Troškovi stručnog usavršavanja radnika</t>
  </si>
  <si>
    <t xml:space="preserve">kotizacije, tečajevi, stručno osposobljavanje iz zaštite na radu </t>
  </si>
  <si>
    <t>34.</t>
  </si>
  <si>
    <t>Troškovi reprezentacije</t>
  </si>
  <si>
    <t>35.</t>
  </si>
  <si>
    <t>36.</t>
  </si>
  <si>
    <t>37.</t>
  </si>
  <si>
    <t>Troškovi stručne literature</t>
  </si>
  <si>
    <t>38.</t>
  </si>
  <si>
    <t xml:space="preserve">Troškovi zaštite okoliša  </t>
  </si>
  <si>
    <t xml:space="preserve">procjene opasnosti, protupožarna zaštita, ispitivanje strojeva </t>
  </si>
  <si>
    <t>39.</t>
  </si>
  <si>
    <t>40.</t>
  </si>
  <si>
    <t>Ostali rashodi</t>
  </si>
  <si>
    <t xml:space="preserve">B . </t>
  </si>
  <si>
    <t>Financijski rashodi</t>
  </si>
  <si>
    <t xml:space="preserve">U K U P N O      R A S H O D I </t>
  </si>
  <si>
    <t xml:space="preserve">D  O  B  I  T  </t>
  </si>
  <si>
    <t>D i r e k t o r:</t>
  </si>
  <si>
    <r>
      <t xml:space="preserve">Plin </t>
    </r>
    <r>
      <rPr>
        <sz val="11"/>
        <rFont val="Calibri"/>
        <family val="2"/>
        <scheme val="minor"/>
      </rPr>
      <t>(grijanje služb. prostorija)</t>
    </r>
  </si>
  <si>
    <r>
      <t>Poštanske usluge</t>
    </r>
    <r>
      <rPr>
        <sz val="11"/>
        <color theme="1"/>
        <rFont val="Calibri"/>
        <family val="2"/>
        <scheme val="minor"/>
      </rPr>
      <t xml:space="preserve"> (otprema, dostava pošiljki)</t>
    </r>
  </si>
  <si>
    <r>
      <t xml:space="preserve">Usluge dorade proizvoda </t>
    </r>
    <r>
      <rPr>
        <sz val="11"/>
        <color theme="1"/>
        <rFont val="Calibri"/>
        <family val="2"/>
        <scheme val="minor"/>
      </rPr>
      <t>(usluge kooperanata)</t>
    </r>
  </si>
  <si>
    <r>
      <t xml:space="preserve">Najamnina za poslovni prostor </t>
    </r>
    <r>
      <rPr>
        <sz val="11"/>
        <rFont val="Calibri"/>
        <family val="2"/>
        <scheme val="minor"/>
      </rPr>
      <t>(Vodovod zapadne Slavonije)</t>
    </r>
  </si>
  <si>
    <r>
      <t>Usluge reklame, promidžbe, radio</t>
    </r>
    <r>
      <rPr>
        <sz val="11"/>
        <rFont val="Calibri"/>
        <family val="2"/>
        <scheme val="minor"/>
      </rPr>
      <t xml:space="preserve"> (oglasi)</t>
    </r>
  </si>
  <si>
    <t>(donacije, naknade šteta, neotpisana vrijednost opreme…)</t>
  </si>
  <si>
    <r>
      <rPr>
        <b/>
        <i/>
        <sz val="14"/>
        <color theme="1"/>
        <rFont val="Calibri"/>
        <family val="2"/>
        <charset val="238"/>
        <scheme val="minor"/>
      </rPr>
      <t xml:space="preserve">EKO KONG </t>
    </r>
    <r>
      <rPr>
        <b/>
        <i/>
        <sz val="12"/>
        <color theme="1"/>
        <rFont val="Calibri"/>
        <family val="2"/>
        <charset val="238"/>
        <scheme val="minor"/>
      </rPr>
      <t>d.o.o. za komunalne djelatnosti</t>
    </r>
  </si>
  <si>
    <t>1.C.</t>
  </si>
  <si>
    <t>Ostali prihodi komunalne higijene</t>
  </si>
  <si>
    <t xml:space="preserve">opločenje grobnica </t>
  </si>
  <si>
    <r>
      <t>Premije osiguranja imovine i radnika</t>
    </r>
    <r>
      <rPr>
        <sz val="11"/>
        <color theme="1"/>
        <rFont val="Calibri"/>
        <family val="2"/>
        <scheme val="minor"/>
      </rPr>
      <t xml:space="preserve"> </t>
    </r>
  </si>
  <si>
    <r>
      <t>Plaće radnika</t>
    </r>
    <r>
      <rPr>
        <sz val="11"/>
        <color theme="1"/>
        <rFont val="Calibri"/>
        <family val="2"/>
        <scheme val="minor"/>
      </rPr>
      <t xml:space="preserve"> </t>
    </r>
  </si>
  <si>
    <t xml:space="preserve">subvencija - klizalište </t>
  </si>
  <si>
    <t>kapitalne potpore</t>
  </si>
  <si>
    <t>Ostali prihodi od prodaje</t>
  </si>
  <si>
    <t>Prihodi od prodaje ulaznica na klizalištu</t>
  </si>
  <si>
    <t>Pogrebne usluge - sahrane (cca200 sahrana)</t>
  </si>
  <si>
    <t xml:space="preserve">groblje - zidari (cement, šljunak, agregat, bet.željezo, daska,letva) </t>
  </si>
  <si>
    <t xml:space="preserve">cipele, čizme, reflektirajuće odijelo i pribor </t>
  </si>
  <si>
    <t>lijesovi, tekstil za lijesove, križevi i ost.roba</t>
  </si>
  <si>
    <r>
      <t>Naknada Nadzornom odboru</t>
    </r>
    <r>
      <rPr>
        <sz val="11"/>
        <color theme="1"/>
        <rFont val="Calibri"/>
        <family val="2"/>
        <scheme val="minor"/>
      </rPr>
      <t xml:space="preserve"> </t>
    </r>
  </si>
  <si>
    <r>
      <t>Naknada za ceste i tehnički pregled</t>
    </r>
    <r>
      <rPr>
        <sz val="11"/>
        <color theme="1"/>
        <rFont val="Calibri"/>
        <family val="2"/>
        <scheme val="minor"/>
      </rPr>
      <t xml:space="preserve"> </t>
    </r>
  </si>
  <si>
    <t>Premije osiguranja vozila (AO, kasko)</t>
  </si>
  <si>
    <r>
      <t>Utrošeni materijal i rezervni dijelovi</t>
    </r>
    <r>
      <rPr>
        <sz val="11"/>
        <color theme="1"/>
        <rFont val="Calibri"/>
        <family val="2"/>
        <scheme val="minor"/>
      </rPr>
      <t xml:space="preserve"> </t>
    </r>
  </si>
  <si>
    <t xml:space="preserve">NOVA GRADIŠKA </t>
  </si>
  <si>
    <t>PLAN 2023.</t>
  </si>
  <si>
    <t>FINANCIJSKI PLAN ZA 2023.GODINU</t>
  </si>
  <si>
    <t>Tomislav Grašar, dipl.oec.</t>
  </si>
  <si>
    <t>nagrada za radne rezultate</t>
  </si>
  <si>
    <t>naknada za topli obrok</t>
  </si>
  <si>
    <t>Zakupnine i najamnine (najnam mobilnog klizališta)</t>
  </si>
  <si>
    <t>U Novoj Gradiški, 29.12.2022.</t>
  </si>
  <si>
    <t>u eurima</t>
  </si>
  <si>
    <t xml:space="preserve">u kunama </t>
  </si>
  <si>
    <t xml:space="preserve">održavanje i korištenje licence ParkIS, RAO, </t>
  </si>
  <si>
    <r>
      <t>Održavanje programa</t>
    </r>
    <r>
      <rPr>
        <sz val="11"/>
        <color theme="1"/>
        <rFont val="Calibri"/>
        <family val="2"/>
        <scheme val="minor"/>
      </rPr>
      <t xml:space="preserve"> (Libusoft) </t>
    </r>
  </si>
  <si>
    <t>Propisane naknade (naknada za OKFŠ)</t>
  </si>
  <si>
    <t>jubilarne nagrade, prigodne godišnje nagrade</t>
  </si>
  <si>
    <t>dar djetetu, potpore radnicima,</t>
  </si>
  <si>
    <t>Urbroj: 439/2022</t>
  </si>
  <si>
    <t>Fiksni tečaj konverzije: 1 EUR = 7,53450 kuna</t>
  </si>
  <si>
    <t xml:space="preserve">1.4. </t>
  </si>
  <si>
    <t>Održavanje građevina, uređaja i prometa</t>
  </si>
  <si>
    <t>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</si>
</sst>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Lucida Calligraphy"/>
      <family val="4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4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18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3" fillId="0" borderId="1" xfId="0" applyFont="1" applyBorder="1"/>
    <xf numFmtId="0" fontId="15" fillId="0" borderId="2" xfId="0" applyFont="1" applyBorder="1"/>
    <xf numFmtId="0" fontId="14" fillId="0" borderId="2" xfId="0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1" fillId="0" borderId="2" xfId="0" applyFont="1" applyBorder="1"/>
    <xf numFmtId="4" fontId="2" fillId="0" borderId="2" xfId="0" applyNumberFormat="1" applyFont="1" applyBorder="1"/>
    <xf numFmtId="0" fontId="0" fillId="0" borderId="2" xfId="0" applyBorder="1"/>
    <xf numFmtId="4" fontId="0" fillId="0" borderId="3" xfId="0" applyNumberFormat="1" applyBorder="1"/>
    <xf numFmtId="4" fontId="8" fillId="0" borderId="1" xfId="0" applyNumberFormat="1" applyFont="1" applyBorder="1"/>
    <xf numFmtId="4" fontId="8" fillId="0" borderId="2" xfId="0" applyNumberFormat="1" applyFont="1" applyBorder="1"/>
    <xf numFmtId="4" fontId="1" fillId="0" borderId="2" xfId="0" applyNumberFormat="1" applyFont="1" applyBorder="1"/>
    <xf numFmtId="4" fontId="20" fillId="0" borderId="2" xfId="0" applyNumberFormat="1" applyFont="1" applyBorder="1"/>
    <xf numFmtId="4" fontId="8" fillId="0" borderId="4" xfId="0" applyNumberFormat="1" applyFont="1" applyBorder="1"/>
    <xf numFmtId="4" fontId="8" fillId="0" borderId="5" xfId="0" applyNumberFormat="1" applyFont="1" applyBorder="1"/>
    <xf numFmtId="4" fontId="1" fillId="0" borderId="5" xfId="0" applyNumberFormat="1" applyFont="1" applyBorder="1"/>
    <xf numFmtId="4" fontId="20" fillId="0" borderId="5" xfId="0" applyNumberFormat="1" applyFont="1" applyBorder="1"/>
    <xf numFmtId="4" fontId="19" fillId="0" borderId="6" xfId="0" applyNumberFormat="1" applyFont="1" applyBorder="1"/>
    <xf numFmtId="4" fontId="9" fillId="0" borderId="7" xfId="0" applyNumberFormat="1" applyFont="1" applyBorder="1"/>
    <xf numFmtId="4" fontId="1" fillId="0" borderId="0" xfId="0" applyNumberFormat="1" applyFont="1"/>
    <xf numFmtId="4" fontId="20" fillId="0" borderId="0" xfId="0" applyNumberFormat="1" applyFont="1"/>
    <xf numFmtId="4" fontId="8" fillId="0" borderId="0" xfId="0" applyNumberFormat="1" applyFont="1"/>
    <xf numFmtId="4" fontId="19" fillId="0" borderId="8" xfId="0" applyNumberFormat="1" applyFont="1" applyBorder="1"/>
    <xf numFmtId="4" fontId="9" fillId="0" borderId="0" xfId="0" applyNumberFormat="1" applyFont="1"/>
    <xf numFmtId="4" fontId="9" fillId="0" borderId="9" xfId="0" applyNumberFormat="1" applyFont="1" applyBorder="1"/>
    <xf numFmtId="4" fontId="9" fillId="0" borderId="10" xfId="0" applyNumberFormat="1" applyFont="1" applyBorder="1"/>
    <xf numFmtId="4" fontId="1" fillId="0" borderId="10" xfId="0" applyNumberFormat="1" applyFont="1" applyBorder="1"/>
    <xf numFmtId="4" fontId="20" fillId="0" borderId="10" xfId="0" applyNumberFormat="1" applyFont="1" applyBorder="1"/>
    <xf numFmtId="4" fontId="19" fillId="0" borderId="11" xfId="0" applyNumberFormat="1" applyFont="1" applyBorder="1"/>
    <xf numFmtId="4" fontId="19" fillId="0" borderId="3" xfId="0" applyNumberFormat="1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7" xfId="0" applyNumberFormat="1" applyFont="1" applyBorder="1"/>
    <xf numFmtId="4" fontId="5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4" fontId="0" fillId="0" borderId="8" xfId="0" applyNumberFormat="1" applyBorder="1"/>
    <xf numFmtId="0" fontId="10" fillId="0" borderId="9" xfId="0" applyFont="1" applyBorder="1"/>
    <xf numFmtId="0" fontId="10" fillId="0" borderId="10" xfId="0" applyFont="1" applyBorder="1"/>
    <xf numFmtId="0" fontId="11" fillId="0" borderId="10" xfId="0" applyFont="1" applyBorder="1"/>
    <xf numFmtId="4" fontId="11" fillId="0" borderId="10" xfId="0" applyNumberFormat="1" applyFont="1" applyBorder="1"/>
    <xf numFmtId="4" fontId="0" fillId="0" borderId="10" xfId="0" applyNumberFormat="1" applyBorder="1"/>
    <xf numFmtId="4" fontId="0" fillId="0" borderId="11" xfId="0" applyNumberForma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/>
    <xf numFmtId="4" fontId="6" fillId="0" borderId="5" xfId="0" applyNumberFormat="1" applyFont="1" applyBorder="1"/>
    <xf numFmtId="0" fontId="0" fillId="0" borderId="7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7" fillId="0" borderId="10" xfId="0" applyFont="1" applyBorder="1"/>
    <xf numFmtId="4" fontId="7" fillId="0" borderId="10" xfId="0" applyNumberFormat="1" applyFont="1" applyBorder="1"/>
    <xf numFmtId="0" fontId="0" fillId="0" borderId="10" xfId="0" applyBorder="1"/>
    <xf numFmtId="0" fontId="6" fillId="0" borderId="9" xfId="0" applyFont="1" applyBorder="1" applyAlignment="1">
      <alignment horizontal="left"/>
    </xf>
    <xf numFmtId="0" fontId="6" fillId="0" borderId="10" xfId="0" applyFont="1" applyBorder="1"/>
    <xf numFmtId="4" fontId="6" fillId="0" borderId="10" xfId="0" applyNumberFormat="1" applyFont="1" applyBorder="1"/>
    <xf numFmtId="0" fontId="6" fillId="0" borderId="7" xfId="0" applyFont="1" applyBorder="1" applyAlignment="1">
      <alignment horizontal="left"/>
    </xf>
    <xf numFmtId="0" fontId="0" fillId="0" borderId="8" xfId="0" applyBorder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4" fontId="0" fillId="0" borderId="2" xfId="0" applyNumberFormat="1" applyBorder="1"/>
    <xf numFmtId="4" fontId="6" fillId="0" borderId="2" xfId="0" applyNumberFormat="1" applyFont="1" applyBorder="1"/>
    <xf numFmtId="0" fontId="7" fillId="0" borderId="2" xfId="0" applyFont="1" applyBorder="1"/>
    <xf numFmtId="4" fontId="7" fillId="0" borderId="2" xfId="0" applyNumberFormat="1" applyFont="1" applyBorder="1"/>
    <xf numFmtId="0" fontId="0" fillId="0" borderId="5" xfId="0" applyBorder="1"/>
    <xf numFmtId="4" fontId="0" fillId="0" borderId="5" xfId="0" applyNumberFormat="1" applyBorder="1"/>
    <xf numFmtId="0" fontId="6" fillId="0" borderId="1" xfId="0" applyFont="1" applyBorder="1"/>
    <xf numFmtId="4" fontId="6" fillId="0" borderId="0" xfId="0" applyNumberFormat="1" applyFont="1"/>
    <xf numFmtId="0" fontId="6" fillId="0" borderId="4" xfId="0" applyFont="1" applyBorder="1"/>
    <xf numFmtId="0" fontId="0" fillId="0" borderId="9" xfId="0" applyBorder="1"/>
    <xf numFmtId="0" fontId="10" fillId="0" borderId="4" xfId="0" applyFont="1" applyBorder="1"/>
    <xf numFmtId="0" fontId="10" fillId="0" borderId="5" xfId="0" applyFont="1" applyBorder="1"/>
    <xf numFmtId="0" fontId="11" fillId="0" borderId="5" xfId="0" applyFont="1" applyBorder="1"/>
    <xf numFmtId="0" fontId="6" fillId="0" borderId="9" xfId="0" applyFont="1" applyBorder="1"/>
    <xf numFmtId="4" fontId="10" fillId="0" borderId="5" xfId="0" applyNumberFormat="1" applyFont="1" applyBorder="1"/>
    <xf numFmtId="4" fontId="22" fillId="0" borderId="6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D0B4-B534-40E5-8BC8-ECDB93405E9E}">
  <dimension ref="A1:K120"/>
  <sheetViews>
    <sheetView tabSelected="1" topLeftCell="A106" workbookViewId="0">
      <selection activeCell="C33" sqref="C33"/>
    </sheetView>
  </sheetViews>
  <sheetFormatPr defaultRowHeight="15" x14ac:dyDescent="0.25"/>
  <cols>
    <col min="1" max="1" width="4.85546875" customWidth="1"/>
    <col min="4" max="4" width="9.28515625" customWidth="1"/>
    <col min="6" max="6" width="10.140625" customWidth="1"/>
    <col min="7" max="7" width="1.85546875" customWidth="1"/>
    <col min="8" max="8" width="11.42578125" customWidth="1"/>
    <col min="9" max="9" width="17.85546875" customWidth="1"/>
    <col min="10" max="10" width="15.5703125" customWidth="1"/>
    <col min="11" max="11" width="11.7109375" bestFit="1" customWidth="1"/>
  </cols>
  <sheetData>
    <row r="1" spans="1:11" ht="18.75" x14ac:dyDescent="0.3">
      <c r="A1" s="8" t="s">
        <v>149</v>
      </c>
      <c r="B1" s="8"/>
      <c r="C1" s="8"/>
      <c r="D1" s="8"/>
      <c r="E1" s="8"/>
      <c r="F1" s="7"/>
    </row>
    <row r="2" spans="1:11" ht="15.75" x14ac:dyDescent="0.25">
      <c r="A2" s="8" t="s">
        <v>167</v>
      </c>
      <c r="B2" s="8"/>
      <c r="C2" s="8"/>
      <c r="D2" s="8"/>
      <c r="E2" s="8"/>
      <c r="F2" s="7"/>
    </row>
    <row r="3" spans="1:11" ht="11.25" customHeight="1" x14ac:dyDescent="0.25"/>
    <row r="4" spans="1:11" ht="18" customHeight="1" x14ac:dyDescent="0.3">
      <c r="A4" s="23"/>
      <c r="B4" s="24" t="s">
        <v>169</v>
      </c>
      <c r="C4" s="24"/>
      <c r="D4" s="24"/>
      <c r="E4" s="24"/>
      <c r="F4" s="25"/>
      <c r="G4" s="26"/>
      <c r="H4" s="26"/>
      <c r="I4" s="109" t="s">
        <v>168</v>
      </c>
      <c r="J4" s="110"/>
    </row>
    <row r="5" spans="1:11" ht="15.75" x14ac:dyDescent="0.25">
      <c r="A5" s="29" t="s">
        <v>0</v>
      </c>
      <c r="B5" s="30" t="s">
        <v>1</v>
      </c>
      <c r="C5" s="31"/>
      <c r="D5" s="31"/>
      <c r="E5" s="31"/>
      <c r="F5" s="31"/>
      <c r="G5" s="26"/>
      <c r="H5" s="32"/>
      <c r="I5" s="27" t="s">
        <v>176</v>
      </c>
      <c r="J5" s="28" t="s">
        <v>175</v>
      </c>
    </row>
    <row r="6" spans="1:11" x14ac:dyDescent="0.25">
      <c r="A6" s="35" t="s">
        <v>2</v>
      </c>
      <c r="B6" s="36" t="s">
        <v>3</v>
      </c>
      <c r="C6" s="36"/>
      <c r="D6" s="37"/>
      <c r="E6" s="37"/>
      <c r="F6" s="37"/>
      <c r="G6" s="38"/>
      <c r="H6" s="38"/>
      <c r="I6" s="38"/>
      <c r="J6" s="34"/>
    </row>
    <row r="7" spans="1:11" ht="14.45" customHeight="1" x14ac:dyDescent="0.25">
      <c r="A7" s="39" t="s">
        <v>4</v>
      </c>
      <c r="B7" s="40" t="s">
        <v>5</v>
      </c>
      <c r="C7" s="41"/>
      <c r="D7" s="41"/>
      <c r="E7" s="41"/>
      <c r="F7" s="41"/>
      <c r="G7" s="42"/>
      <c r="H7" s="42"/>
      <c r="I7" s="40">
        <f>SUM(H8:H13)</f>
        <v>6153449</v>
      </c>
      <c r="J7" s="43">
        <f>I7/7.5345</f>
        <v>816703.03271617228</v>
      </c>
    </row>
    <row r="8" spans="1:11" ht="14.45" customHeight="1" x14ac:dyDescent="0.25">
      <c r="A8" s="44" t="s">
        <v>6</v>
      </c>
      <c r="B8" s="45" t="s">
        <v>7</v>
      </c>
      <c r="C8" s="45"/>
      <c r="D8" s="45"/>
      <c r="E8" s="45"/>
      <c r="F8" s="45"/>
      <c r="G8" s="46"/>
      <c r="H8" s="46">
        <v>1320044</v>
      </c>
      <c r="I8" s="47"/>
      <c r="J8" s="48"/>
    </row>
    <row r="9" spans="1:11" ht="14.45" customHeight="1" x14ac:dyDescent="0.25">
      <c r="A9" s="44" t="s">
        <v>8</v>
      </c>
      <c r="B9" s="49" t="s">
        <v>9</v>
      </c>
      <c r="C9" s="45"/>
      <c r="D9" s="45"/>
      <c r="E9" s="45"/>
      <c r="F9" s="45"/>
      <c r="G9" s="46"/>
      <c r="H9" s="46">
        <v>183088</v>
      </c>
      <c r="I9" s="47"/>
      <c r="J9" s="48"/>
    </row>
    <row r="10" spans="1:11" ht="14.45" customHeight="1" x14ac:dyDescent="0.25">
      <c r="A10" s="44" t="s">
        <v>10</v>
      </c>
      <c r="B10" s="49" t="s">
        <v>11</v>
      </c>
      <c r="C10" s="45"/>
      <c r="D10" s="45"/>
      <c r="E10" s="45"/>
      <c r="F10" s="45"/>
      <c r="G10" s="46"/>
      <c r="H10" s="46">
        <v>2756874</v>
      </c>
      <c r="I10" s="45"/>
      <c r="J10" s="48"/>
    </row>
    <row r="11" spans="1:11" ht="14.45" customHeight="1" x14ac:dyDescent="0.25">
      <c r="A11" s="44" t="s">
        <v>184</v>
      </c>
      <c r="B11" s="49" t="s">
        <v>185</v>
      </c>
      <c r="C11" s="45"/>
      <c r="D11" s="45"/>
      <c r="E11" s="45"/>
      <c r="F11" s="45"/>
      <c r="G11" s="46"/>
      <c r="H11" s="46">
        <v>378255</v>
      </c>
      <c r="I11" s="45"/>
      <c r="J11" s="48"/>
    </row>
    <row r="12" spans="1:11" ht="14.45" customHeight="1" x14ac:dyDescent="0.25">
      <c r="A12" s="44" t="s">
        <v>13</v>
      </c>
      <c r="B12" s="45" t="s">
        <v>12</v>
      </c>
      <c r="C12" s="45"/>
      <c r="D12" s="45"/>
      <c r="E12" s="45"/>
      <c r="F12" s="45"/>
      <c r="G12" s="46"/>
      <c r="H12" s="46">
        <v>342820</v>
      </c>
      <c r="I12" s="45"/>
      <c r="J12" s="48"/>
    </row>
    <row r="13" spans="1:11" ht="14.45" customHeight="1" x14ac:dyDescent="0.25">
      <c r="A13" s="50" t="s">
        <v>186</v>
      </c>
      <c r="B13" s="51" t="s">
        <v>14</v>
      </c>
      <c r="C13" s="52"/>
      <c r="D13" s="52"/>
      <c r="E13" s="52"/>
      <c r="F13" s="52"/>
      <c r="G13" s="53"/>
      <c r="H13" s="53">
        <v>1172368</v>
      </c>
      <c r="I13" s="52"/>
      <c r="J13" s="54"/>
      <c r="K13" s="2"/>
    </row>
    <row r="14" spans="1:11" x14ac:dyDescent="0.25">
      <c r="A14" s="35" t="s">
        <v>15</v>
      </c>
      <c r="B14" s="36" t="s">
        <v>16</v>
      </c>
      <c r="C14" s="37"/>
      <c r="D14" s="37"/>
      <c r="E14" s="37"/>
      <c r="F14" s="37"/>
      <c r="G14" s="38"/>
      <c r="H14" s="38"/>
      <c r="I14" s="36">
        <v>160000</v>
      </c>
      <c r="J14" s="55">
        <f t="shared" ref="J14:J40" si="0">I14/7.5345</f>
        <v>21235.649346340168</v>
      </c>
    </row>
    <row r="15" spans="1:11" x14ac:dyDescent="0.25">
      <c r="A15" s="35" t="s">
        <v>150</v>
      </c>
      <c r="B15" s="36" t="s">
        <v>151</v>
      </c>
      <c r="C15" s="37"/>
      <c r="D15" s="37"/>
      <c r="E15" s="37"/>
      <c r="F15" s="37"/>
      <c r="G15" s="38"/>
      <c r="H15" s="38"/>
      <c r="I15" s="36">
        <v>200000</v>
      </c>
      <c r="J15" s="55">
        <f t="shared" si="0"/>
        <v>26544.56168292521</v>
      </c>
    </row>
    <row r="16" spans="1:11" ht="15" customHeight="1" x14ac:dyDescent="0.25">
      <c r="A16" s="39" t="s">
        <v>17</v>
      </c>
      <c r="B16" s="40" t="s">
        <v>18</v>
      </c>
      <c r="C16" s="41"/>
      <c r="D16" s="41"/>
      <c r="E16" s="41"/>
      <c r="F16" s="41"/>
      <c r="G16" s="42"/>
      <c r="H16" s="42"/>
      <c r="I16" s="40">
        <v>2500000</v>
      </c>
      <c r="J16" s="43">
        <f t="shared" si="0"/>
        <v>331807.02103656513</v>
      </c>
    </row>
    <row r="17" spans="1:11" ht="14.45" customHeight="1" x14ac:dyDescent="0.25">
      <c r="A17" s="56" t="s">
        <v>19</v>
      </c>
      <c r="B17" s="45" t="s">
        <v>20</v>
      </c>
      <c r="C17" s="45"/>
      <c r="D17" s="45"/>
      <c r="E17" s="45"/>
      <c r="F17" s="45"/>
      <c r="G17" s="46"/>
      <c r="H17" s="46"/>
      <c r="I17" s="45"/>
      <c r="J17" s="48"/>
      <c r="K17" s="2"/>
    </row>
    <row r="18" spans="1:11" ht="14.45" customHeight="1" x14ac:dyDescent="0.25">
      <c r="A18" s="56" t="s">
        <v>21</v>
      </c>
      <c r="B18" s="45" t="s">
        <v>22</v>
      </c>
      <c r="C18" s="45"/>
      <c r="D18" s="45"/>
      <c r="E18" s="45"/>
      <c r="F18" s="45"/>
      <c r="G18" s="46"/>
      <c r="H18" s="46"/>
      <c r="I18" s="45"/>
      <c r="J18" s="48"/>
    </row>
    <row r="19" spans="1:11" ht="14.45" customHeight="1" x14ac:dyDescent="0.25">
      <c r="A19" s="56" t="s">
        <v>23</v>
      </c>
      <c r="B19" s="45" t="s">
        <v>159</v>
      </c>
      <c r="C19" s="45"/>
      <c r="D19" s="45"/>
      <c r="E19" s="45"/>
      <c r="F19" s="45"/>
      <c r="G19" s="46"/>
      <c r="H19" s="46"/>
      <c r="I19" s="45"/>
      <c r="J19" s="48"/>
    </row>
    <row r="20" spans="1:11" ht="14.45" customHeight="1" x14ac:dyDescent="0.25">
      <c r="A20" s="56" t="s">
        <v>24</v>
      </c>
      <c r="B20" s="45" t="s">
        <v>25</v>
      </c>
      <c r="C20" s="45"/>
      <c r="D20" s="45"/>
      <c r="E20" s="45"/>
      <c r="F20" s="45"/>
      <c r="G20" s="46"/>
      <c r="H20" s="46"/>
      <c r="I20" s="45"/>
      <c r="J20" s="48"/>
    </row>
    <row r="21" spans="1:11" ht="14.45" customHeight="1" x14ac:dyDescent="0.25">
      <c r="A21" s="56" t="s">
        <v>26</v>
      </c>
      <c r="B21" s="45" t="s">
        <v>27</v>
      </c>
      <c r="C21" s="45"/>
      <c r="D21" s="45"/>
      <c r="E21" s="45"/>
      <c r="F21" s="45"/>
      <c r="G21" s="46"/>
      <c r="H21" s="46"/>
      <c r="I21" s="45"/>
      <c r="J21" s="48"/>
    </row>
    <row r="22" spans="1:11" ht="14.45" customHeight="1" x14ac:dyDescent="0.25">
      <c r="A22" s="56" t="s">
        <v>28</v>
      </c>
      <c r="B22" s="45" t="s">
        <v>29</v>
      </c>
      <c r="C22" s="45"/>
      <c r="D22" s="45"/>
      <c r="E22" s="45"/>
      <c r="F22" s="45"/>
      <c r="G22" s="46"/>
      <c r="H22" s="46"/>
      <c r="I22" s="45"/>
      <c r="J22" s="48"/>
    </row>
    <row r="23" spans="1:11" ht="14.45" customHeight="1" x14ac:dyDescent="0.25">
      <c r="A23" s="57" t="s">
        <v>30</v>
      </c>
      <c r="B23" s="52" t="s">
        <v>31</v>
      </c>
      <c r="C23" s="52"/>
      <c r="D23" s="52"/>
      <c r="E23" s="52"/>
      <c r="F23" s="52"/>
      <c r="G23" s="53"/>
      <c r="H23" s="53"/>
      <c r="I23" s="52"/>
      <c r="J23" s="54"/>
    </row>
    <row r="24" spans="1:11" x14ac:dyDescent="0.25">
      <c r="A24" s="39" t="s">
        <v>32</v>
      </c>
      <c r="B24" s="40" t="s">
        <v>33</v>
      </c>
      <c r="C24" s="41"/>
      <c r="D24" s="41"/>
      <c r="E24" s="41"/>
      <c r="F24" s="41"/>
      <c r="G24" s="42"/>
      <c r="H24" s="42"/>
      <c r="I24" s="40">
        <v>1050000</v>
      </c>
      <c r="J24" s="43">
        <f t="shared" si="0"/>
        <v>139358.94883535735</v>
      </c>
    </row>
    <row r="25" spans="1:11" ht="14.45" customHeight="1" x14ac:dyDescent="0.25">
      <c r="A25" s="56" t="s">
        <v>34</v>
      </c>
      <c r="B25" s="45" t="s">
        <v>35</v>
      </c>
      <c r="C25" s="45"/>
      <c r="D25" s="45"/>
      <c r="E25" s="45"/>
      <c r="F25" s="45"/>
      <c r="G25" s="46"/>
      <c r="H25" s="46"/>
      <c r="I25" s="45"/>
      <c r="J25" s="48"/>
    </row>
    <row r="26" spans="1:11" ht="14.45" customHeight="1" x14ac:dyDescent="0.25">
      <c r="A26" s="56" t="s">
        <v>36</v>
      </c>
      <c r="B26" s="45" t="s">
        <v>37</v>
      </c>
      <c r="C26" s="45"/>
      <c r="D26" s="45"/>
      <c r="E26" s="45"/>
      <c r="F26" s="45"/>
      <c r="G26" s="46"/>
      <c r="H26" s="46"/>
      <c r="I26" s="45"/>
      <c r="J26" s="48"/>
    </row>
    <row r="27" spans="1:11" ht="14.45" customHeight="1" x14ac:dyDescent="0.25">
      <c r="A27" s="56" t="s">
        <v>38</v>
      </c>
      <c r="B27" s="45" t="s">
        <v>39</v>
      </c>
      <c r="C27" s="45"/>
      <c r="D27" s="45"/>
      <c r="E27" s="45"/>
      <c r="F27" s="45"/>
      <c r="G27" s="46"/>
      <c r="H27" s="46"/>
      <c r="I27" s="45"/>
      <c r="J27" s="48"/>
    </row>
    <row r="28" spans="1:11" ht="14.45" customHeight="1" x14ac:dyDescent="0.25">
      <c r="A28" s="56" t="s">
        <v>40</v>
      </c>
      <c r="B28" s="45" t="s">
        <v>41</v>
      </c>
      <c r="C28" s="45"/>
      <c r="D28" s="45"/>
      <c r="E28" s="45"/>
      <c r="F28" s="45"/>
      <c r="G28" s="46"/>
      <c r="H28" s="46"/>
      <c r="I28" s="45"/>
      <c r="J28" s="48"/>
    </row>
    <row r="29" spans="1:11" ht="14.45" customHeight="1" x14ac:dyDescent="0.25">
      <c r="A29" s="57" t="s">
        <v>42</v>
      </c>
      <c r="B29" s="52" t="s">
        <v>43</v>
      </c>
      <c r="C29" s="52"/>
      <c r="D29" s="52"/>
      <c r="E29" s="52"/>
      <c r="F29" s="52"/>
      <c r="G29" s="53"/>
      <c r="H29" s="53"/>
      <c r="I29" s="52"/>
      <c r="J29" s="54"/>
    </row>
    <row r="30" spans="1:11" x14ac:dyDescent="0.25">
      <c r="A30" s="39" t="s">
        <v>44</v>
      </c>
      <c r="B30" s="40" t="s">
        <v>45</v>
      </c>
      <c r="C30" s="41"/>
      <c r="D30" s="41"/>
      <c r="E30" s="41"/>
      <c r="F30" s="41"/>
      <c r="G30" s="42"/>
      <c r="H30" s="42"/>
      <c r="I30" s="40">
        <v>250000</v>
      </c>
      <c r="J30" s="43">
        <f t="shared" si="0"/>
        <v>33180.702103656513</v>
      </c>
    </row>
    <row r="31" spans="1:11" ht="14.45" customHeight="1" x14ac:dyDescent="0.25">
      <c r="A31" s="56" t="s">
        <v>46</v>
      </c>
      <c r="B31" s="45" t="s">
        <v>47</v>
      </c>
      <c r="C31" s="45"/>
      <c r="D31" s="45"/>
      <c r="E31" s="45"/>
      <c r="F31" s="45"/>
      <c r="G31" s="46"/>
      <c r="H31" s="46"/>
      <c r="I31" s="45"/>
      <c r="J31" s="48"/>
    </row>
    <row r="32" spans="1:11" ht="14.45" customHeight="1" x14ac:dyDescent="0.25">
      <c r="A32" s="56" t="s">
        <v>48</v>
      </c>
      <c r="B32" s="45" t="s">
        <v>49</v>
      </c>
      <c r="C32" s="45"/>
      <c r="D32" s="45"/>
      <c r="E32" s="45"/>
      <c r="F32" s="45"/>
      <c r="G32" s="46"/>
      <c r="H32" s="46"/>
      <c r="I32" s="45"/>
      <c r="J32" s="48"/>
    </row>
    <row r="33" spans="1:10" ht="14.45" customHeight="1" x14ac:dyDescent="0.25">
      <c r="A33" s="56" t="s">
        <v>50</v>
      </c>
      <c r="B33" s="45" t="s">
        <v>51</v>
      </c>
      <c r="C33" s="45"/>
      <c r="D33" s="45"/>
      <c r="E33" s="45"/>
      <c r="F33" s="45"/>
      <c r="G33" s="46"/>
      <c r="H33" s="46"/>
      <c r="I33" s="45"/>
      <c r="J33" s="48"/>
    </row>
    <row r="34" spans="1:10" ht="14.45" customHeight="1" x14ac:dyDescent="0.25">
      <c r="A34" s="57" t="s">
        <v>52</v>
      </c>
      <c r="B34" s="52" t="s">
        <v>53</v>
      </c>
      <c r="C34" s="52"/>
      <c r="D34" s="52"/>
      <c r="E34" s="52"/>
      <c r="F34" s="52"/>
      <c r="G34" s="53"/>
      <c r="H34" s="53"/>
      <c r="I34" s="52"/>
      <c r="J34" s="54"/>
    </row>
    <row r="35" spans="1:10" x14ac:dyDescent="0.25">
      <c r="A35" s="39" t="s">
        <v>54</v>
      </c>
      <c r="B35" s="40" t="s">
        <v>157</v>
      </c>
      <c r="C35" s="40"/>
      <c r="D35" s="40"/>
      <c r="E35" s="40"/>
      <c r="F35" s="41"/>
      <c r="G35" s="42"/>
      <c r="H35" s="42"/>
      <c r="I35" s="40">
        <v>100000</v>
      </c>
      <c r="J35" s="43">
        <f t="shared" si="0"/>
        <v>13272.280841462605</v>
      </c>
    </row>
    <row r="36" spans="1:10" x14ac:dyDescent="0.25">
      <c r="A36" s="58"/>
      <c r="B36" s="51" t="s">
        <v>158</v>
      </c>
      <c r="C36" s="51"/>
      <c r="D36" s="51"/>
      <c r="E36" s="51"/>
      <c r="F36" s="52"/>
      <c r="G36" s="53"/>
      <c r="H36" s="53"/>
      <c r="I36" s="59"/>
      <c r="J36" s="54"/>
    </row>
    <row r="37" spans="1:10" x14ac:dyDescent="0.25">
      <c r="A37" s="39" t="s">
        <v>75</v>
      </c>
      <c r="B37" s="40" t="s">
        <v>56</v>
      </c>
      <c r="C37" s="40"/>
      <c r="D37" s="40"/>
      <c r="E37" s="40"/>
      <c r="F37" s="41"/>
      <c r="G37" s="42"/>
      <c r="H37" s="42"/>
      <c r="I37" s="40">
        <f>SUM(H38:H39)</f>
        <v>270000</v>
      </c>
      <c r="J37" s="43">
        <f t="shared" si="0"/>
        <v>35835.158271949032</v>
      </c>
    </row>
    <row r="38" spans="1:10" x14ac:dyDescent="0.25">
      <c r="A38" s="60"/>
      <c r="B38" s="49" t="s">
        <v>155</v>
      </c>
      <c r="C38" s="49"/>
      <c r="D38" s="49"/>
      <c r="E38" s="49"/>
      <c r="F38" s="49"/>
      <c r="G38" s="61"/>
      <c r="H38" s="46">
        <v>270000</v>
      </c>
      <c r="I38" s="47"/>
      <c r="J38" s="48"/>
    </row>
    <row r="39" spans="1:10" ht="15.75" customHeight="1" x14ac:dyDescent="0.25">
      <c r="A39" s="58"/>
      <c r="B39" s="51" t="s">
        <v>156</v>
      </c>
      <c r="C39" s="51"/>
      <c r="D39" s="51"/>
      <c r="E39" s="59"/>
      <c r="F39" s="52"/>
      <c r="G39" s="53"/>
      <c r="H39" s="53"/>
      <c r="I39" s="59"/>
      <c r="J39" s="54"/>
    </row>
    <row r="40" spans="1:10" x14ac:dyDescent="0.25">
      <c r="A40" s="39" t="s">
        <v>57</v>
      </c>
      <c r="B40" s="40" t="s">
        <v>58</v>
      </c>
      <c r="C40" s="40"/>
      <c r="D40" s="40"/>
      <c r="E40" s="40"/>
      <c r="F40" s="41"/>
      <c r="G40" s="42"/>
      <c r="H40" s="42"/>
      <c r="I40" s="40">
        <v>15000</v>
      </c>
      <c r="J40" s="43">
        <f t="shared" si="0"/>
        <v>1990.8421262193906</v>
      </c>
    </row>
    <row r="41" spans="1:10" x14ac:dyDescent="0.25">
      <c r="A41" s="57"/>
      <c r="B41" s="51" t="s">
        <v>59</v>
      </c>
      <c r="C41" s="51"/>
      <c r="D41" s="51"/>
      <c r="E41" s="51"/>
      <c r="F41" s="52"/>
      <c r="G41" s="53"/>
      <c r="H41" s="53"/>
      <c r="I41" s="53"/>
      <c r="J41" s="54"/>
    </row>
    <row r="42" spans="1:10" ht="25.5" customHeight="1" x14ac:dyDescent="0.25">
      <c r="A42" s="10"/>
      <c r="B42" s="11" t="s">
        <v>60</v>
      </c>
      <c r="C42" s="11"/>
      <c r="D42" s="11"/>
      <c r="E42" s="12"/>
      <c r="F42" s="12"/>
      <c r="G42" s="12"/>
      <c r="H42" s="13"/>
      <c r="I42" s="14">
        <f>SUM(I7:I40)</f>
        <v>10698449</v>
      </c>
      <c r="J42" s="15">
        <f>SUM(J7:J40)</f>
        <v>1419928.1969606476</v>
      </c>
    </row>
    <row r="43" spans="1:10" ht="15.75" x14ac:dyDescent="0.25">
      <c r="A43" s="1"/>
      <c r="B43" s="1"/>
      <c r="C43" s="1"/>
      <c r="D43" s="1"/>
      <c r="E43" s="1"/>
      <c r="F43" s="1"/>
      <c r="G43" s="1"/>
      <c r="H43" s="1"/>
      <c r="I43" s="6"/>
      <c r="J43" s="16"/>
    </row>
    <row r="44" spans="1:10" ht="15.75" x14ac:dyDescent="0.25">
      <c r="A44" s="62"/>
      <c r="B44" s="63"/>
      <c r="C44" s="63"/>
      <c r="D44" s="63"/>
      <c r="E44" s="63"/>
      <c r="F44" s="63"/>
      <c r="G44" s="63"/>
      <c r="H44" s="63"/>
      <c r="I44" s="64" t="s">
        <v>176</v>
      </c>
      <c r="J44" s="65" t="s">
        <v>175</v>
      </c>
    </row>
    <row r="45" spans="1:10" ht="15.75" x14ac:dyDescent="0.25">
      <c r="A45" s="66" t="s">
        <v>61</v>
      </c>
      <c r="B45" s="67" t="s">
        <v>62</v>
      </c>
      <c r="C45" s="67"/>
      <c r="D45" s="68"/>
      <c r="E45" s="68"/>
      <c r="F45" s="68"/>
      <c r="G45" s="68"/>
      <c r="H45" s="69"/>
      <c r="I45" s="69"/>
      <c r="J45" s="70"/>
    </row>
    <row r="46" spans="1:10" ht="15.75" x14ac:dyDescent="0.25">
      <c r="A46" s="71" t="s">
        <v>63</v>
      </c>
      <c r="B46" s="72" t="s">
        <v>64</v>
      </c>
      <c r="C46" s="72"/>
      <c r="D46" s="73"/>
      <c r="E46" s="73"/>
      <c r="F46" s="73"/>
      <c r="G46" s="73"/>
      <c r="H46" s="74"/>
      <c r="I46" s="75"/>
      <c r="J46" s="76"/>
    </row>
    <row r="47" spans="1:10" x14ac:dyDescent="0.25">
      <c r="A47" s="77" t="s">
        <v>65</v>
      </c>
      <c r="B47" s="78" t="s">
        <v>66</v>
      </c>
      <c r="C47" s="78"/>
      <c r="D47" s="79"/>
      <c r="E47" s="78"/>
      <c r="F47" s="78"/>
      <c r="G47" s="78"/>
      <c r="H47" s="78"/>
      <c r="I47" s="79">
        <v>500000</v>
      </c>
      <c r="J47" s="43">
        <f>I47/7.5345</f>
        <v>66361.404207313026</v>
      </c>
    </row>
    <row r="48" spans="1:10" x14ac:dyDescent="0.25">
      <c r="A48" s="80"/>
      <c r="B48" s="81" t="s">
        <v>160</v>
      </c>
      <c r="C48" s="3"/>
      <c r="D48" s="2"/>
      <c r="I48" s="2"/>
      <c r="J48" s="70"/>
    </row>
    <row r="49" spans="1:11" x14ac:dyDescent="0.25">
      <c r="A49" s="80"/>
      <c r="B49" s="3" t="s">
        <v>67</v>
      </c>
      <c r="C49" s="3"/>
      <c r="D49" s="4"/>
      <c r="I49" s="2"/>
      <c r="J49" s="70"/>
    </row>
    <row r="50" spans="1:11" x14ac:dyDescent="0.25">
      <c r="A50" s="82"/>
      <c r="B50" s="83" t="s">
        <v>152</v>
      </c>
      <c r="C50" s="83"/>
      <c r="D50" s="84"/>
      <c r="E50" s="85"/>
      <c r="F50" s="85"/>
      <c r="G50" s="85"/>
      <c r="H50" s="85"/>
      <c r="I50" s="75"/>
      <c r="J50" s="76"/>
    </row>
    <row r="51" spans="1:11" x14ac:dyDescent="0.25">
      <c r="A51" s="77" t="s">
        <v>17</v>
      </c>
      <c r="B51" s="78" t="s">
        <v>68</v>
      </c>
      <c r="C51" s="78"/>
      <c r="D51" s="79"/>
      <c r="E51" s="78"/>
      <c r="F51" s="78"/>
      <c r="G51" s="78"/>
      <c r="H51" s="78"/>
      <c r="I51" s="79">
        <v>50000</v>
      </c>
      <c r="J51" s="43">
        <f>I51/7.5345</f>
        <v>6636.1404207313026</v>
      </c>
      <c r="K51" s="2"/>
    </row>
    <row r="52" spans="1:11" x14ac:dyDescent="0.25">
      <c r="A52" s="86"/>
      <c r="B52" s="83" t="s">
        <v>69</v>
      </c>
      <c r="C52" s="87"/>
      <c r="D52" s="88"/>
      <c r="E52" s="87"/>
      <c r="F52" s="87"/>
      <c r="G52" s="87"/>
      <c r="H52" s="87"/>
      <c r="I52" s="75"/>
      <c r="J52" s="76"/>
    </row>
    <row r="53" spans="1:11" x14ac:dyDescent="0.25">
      <c r="A53" s="77" t="s">
        <v>32</v>
      </c>
      <c r="B53" s="78" t="s">
        <v>70</v>
      </c>
      <c r="C53" s="78"/>
      <c r="D53" s="79"/>
      <c r="E53" s="78"/>
      <c r="F53" s="78"/>
      <c r="G53" s="78"/>
      <c r="H53" s="78"/>
      <c r="I53" s="79">
        <v>25000</v>
      </c>
      <c r="J53" s="43">
        <f>I53/7.5345</f>
        <v>3318.0702103656513</v>
      </c>
    </row>
    <row r="54" spans="1:11" x14ac:dyDescent="0.25">
      <c r="A54" s="89"/>
      <c r="B54" t="s">
        <v>71</v>
      </c>
      <c r="D54" s="2"/>
      <c r="I54" s="2"/>
      <c r="J54" s="70"/>
    </row>
    <row r="55" spans="1:11" x14ac:dyDescent="0.25">
      <c r="A55" s="86"/>
      <c r="B55" s="85" t="s">
        <v>72</v>
      </c>
      <c r="C55" s="85"/>
      <c r="D55" s="75"/>
      <c r="E55" s="85"/>
      <c r="F55" s="85"/>
      <c r="G55" s="85"/>
      <c r="H55" s="85"/>
      <c r="I55" s="75"/>
      <c r="J55" s="76"/>
    </row>
    <row r="56" spans="1:11" x14ac:dyDescent="0.25">
      <c r="A56" s="77" t="s">
        <v>44</v>
      </c>
      <c r="B56" s="78" t="s">
        <v>73</v>
      </c>
      <c r="C56" s="78"/>
      <c r="D56" s="79"/>
      <c r="E56" s="78"/>
      <c r="F56" s="78"/>
      <c r="G56" s="78"/>
      <c r="H56" s="78"/>
      <c r="I56" s="79">
        <v>40000</v>
      </c>
      <c r="J56" s="43">
        <f>I56/7.5345</f>
        <v>5308.9123365850419</v>
      </c>
    </row>
    <row r="57" spans="1:11" x14ac:dyDescent="0.25">
      <c r="A57" s="89"/>
      <c r="B57" t="s">
        <v>74</v>
      </c>
      <c r="D57" s="2"/>
      <c r="J57" s="90"/>
    </row>
    <row r="58" spans="1:11" x14ac:dyDescent="0.25">
      <c r="A58" s="86"/>
      <c r="B58" s="83" t="s">
        <v>161</v>
      </c>
      <c r="C58" s="85"/>
      <c r="D58" s="75"/>
      <c r="E58" s="85"/>
      <c r="F58" s="85"/>
      <c r="G58" s="85"/>
      <c r="H58" s="85"/>
      <c r="I58" s="75"/>
      <c r="J58" s="76"/>
    </row>
    <row r="59" spans="1:11" ht="18" customHeight="1" x14ac:dyDescent="0.25">
      <c r="A59" s="91" t="s">
        <v>54</v>
      </c>
      <c r="B59" s="92" t="s">
        <v>166</v>
      </c>
      <c r="C59" s="33"/>
      <c r="D59" s="93"/>
      <c r="E59" s="33"/>
      <c r="F59" s="33"/>
      <c r="G59" s="33"/>
      <c r="H59" s="33"/>
      <c r="I59" s="94">
        <v>40000</v>
      </c>
      <c r="J59" s="55">
        <f>I59/7.5345</f>
        <v>5308.9123365850419</v>
      </c>
    </row>
    <row r="60" spans="1:11" ht="16.5" customHeight="1" x14ac:dyDescent="0.25">
      <c r="A60" s="91" t="s">
        <v>75</v>
      </c>
      <c r="B60" s="92" t="s">
        <v>76</v>
      </c>
      <c r="C60" s="92"/>
      <c r="D60" s="94"/>
      <c r="E60" s="92"/>
      <c r="F60" s="92"/>
      <c r="G60" s="92"/>
      <c r="H60" s="92"/>
      <c r="I60" s="94">
        <v>30000</v>
      </c>
      <c r="J60" s="55">
        <f>I60/7.5345</f>
        <v>3981.6842524387812</v>
      </c>
    </row>
    <row r="61" spans="1:11" ht="16.5" customHeight="1" x14ac:dyDescent="0.25">
      <c r="A61" s="91" t="s">
        <v>55</v>
      </c>
      <c r="B61" s="92" t="s">
        <v>77</v>
      </c>
      <c r="C61" s="92"/>
      <c r="D61" s="94"/>
      <c r="E61" s="92"/>
      <c r="F61" s="92"/>
      <c r="G61" s="92"/>
      <c r="H61" s="92"/>
      <c r="I61" s="94">
        <v>20000</v>
      </c>
      <c r="J61" s="55">
        <f>I61/7.5345</f>
        <v>2654.4561682925209</v>
      </c>
    </row>
    <row r="62" spans="1:11" x14ac:dyDescent="0.25">
      <c r="A62" s="77" t="s">
        <v>78</v>
      </c>
      <c r="B62" s="78" t="s">
        <v>79</v>
      </c>
      <c r="C62" s="78"/>
      <c r="D62" s="79"/>
      <c r="E62" s="78"/>
      <c r="F62" s="78"/>
      <c r="G62" s="78"/>
      <c r="H62" s="78"/>
      <c r="I62" s="79">
        <v>300000</v>
      </c>
      <c r="J62" s="43">
        <f>I62/7.5345</f>
        <v>39816.842524387816</v>
      </c>
    </row>
    <row r="63" spans="1:11" x14ac:dyDescent="0.25">
      <c r="A63" s="82"/>
      <c r="B63" s="85" t="s">
        <v>162</v>
      </c>
      <c r="C63" s="85"/>
      <c r="D63" s="75"/>
      <c r="E63" s="85"/>
      <c r="F63" s="85"/>
      <c r="G63" s="85"/>
      <c r="H63" s="85"/>
      <c r="I63" s="75"/>
      <c r="J63" s="76"/>
    </row>
    <row r="64" spans="1:11" ht="18.75" customHeight="1" x14ac:dyDescent="0.25">
      <c r="A64" s="91" t="s">
        <v>80</v>
      </c>
      <c r="B64" s="92" t="s">
        <v>81</v>
      </c>
      <c r="C64" s="92"/>
      <c r="D64" s="94"/>
      <c r="E64" s="92"/>
      <c r="F64" s="92"/>
      <c r="G64" s="92"/>
      <c r="H64" s="92"/>
      <c r="I64" s="94">
        <v>35000</v>
      </c>
      <c r="J64" s="55">
        <f>I64/7.5345</f>
        <v>4645.298294511912</v>
      </c>
    </row>
    <row r="65" spans="1:10" ht="15.75" customHeight="1" x14ac:dyDescent="0.25">
      <c r="A65" s="91" t="s">
        <v>82</v>
      </c>
      <c r="B65" s="92" t="s">
        <v>143</v>
      </c>
      <c r="C65" s="95"/>
      <c r="D65" s="96"/>
      <c r="E65" s="92"/>
      <c r="F65" s="92"/>
      <c r="G65" s="92"/>
      <c r="H65" s="92"/>
      <c r="I65" s="94">
        <v>35000</v>
      </c>
      <c r="J65" s="55">
        <f>I65/7.5345</f>
        <v>4645.298294511912</v>
      </c>
    </row>
    <row r="66" spans="1:10" x14ac:dyDescent="0.25">
      <c r="A66" s="77" t="s">
        <v>83</v>
      </c>
      <c r="B66" s="78" t="s">
        <v>84</v>
      </c>
      <c r="C66" s="78"/>
      <c r="D66" s="79"/>
      <c r="E66" s="78"/>
      <c r="F66" s="78"/>
      <c r="G66" s="78"/>
      <c r="H66" s="78"/>
      <c r="I66" s="79">
        <v>55000</v>
      </c>
      <c r="J66" s="43">
        <f>I66/7.5345</f>
        <v>7299.7544628044325</v>
      </c>
    </row>
    <row r="67" spans="1:10" x14ac:dyDescent="0.25">
      <c r="A67" s="82"/>
      <c r="B67" s="85"/>
      <c r="C67" s="85" t="s">
        <v>85</v>
      </c>
      <c r="D67" s="75"/>
      <c r="E67" s="85"/>
      <c r="F67" s="85"/>
      <c r="G67" s="85"/>
      <c r="H67" s="85"/>
      <c r="I67" s="75"/>
      <c r="J67" s="54"/>
    </row>
    <row r="68" spans="1:10" ht="18" customHeight="1" x14ac:dyDescent="0.25">
      <c r="A68" s="77" t="s">
        <v>86</v>
      </c>
      <c r="B68" s="78" t="s">
        <v>87</v>
      </c>
      <c r="C68" s="78"/>
      <c r="D68" s="79"/>
      <c r="E68" s="78"/>
      <c r="F68" s="78"/>
      <c r="G68" s="78"/>
      <c r="H68" s="78"/>
      <c r="I68" s="79">
        <v>400000</v>
      </c>
      <c r="J68" s="43">
        <f>I68/7.5345</f>
        <v>53089.123365850421</v>
      </c>
    </row>
    <row r="69" spans="1:10" ht="17.25" customHeight="1" x14ac:dyDescent="0.25">
      <c r="A69" s="91" t="s">
        <v>88</v>
      </c>
      <c r="B69" s="92" t="s">
        <v>89</v>
      </c>
      <c r="C69" s="92"/>
      <c r="D69" s="94"/>
      <c r="E69" s="92"/>
      <c r="F69" s="92"/>
      <c r="G69" s="92"/>
      <c r="H69" s="92"/>
      <c r="I69" s="94">
        <v>35000</v>
      </c>
      <c r="J69" s="55">
        <f t="shared" ref="J69:J78" si="1">I69/7.5345</f>
        <v>4645.298294511912</v>
      </c>
    </row>
    <row r="70" spans="1:10" x14ac:dyDescent="0.25">
      <c r="A70" s="91" t="s">
        <v>90</v>
      </c>
      <c r="B70" s="92" t="s">
        <v>144</v>
      </c>
      <c r="C70" s="33"/>
      <c r="D70" s="93"/>
      <c r="E70" s="33"/>
      <c r="F70" s="33"/>
      <c r="G70" s="33"/>
      <c r="H70" s="33"/>
      <c r="I70" s="94">
        <v>15000</v>
      </c>
      <c r="J70" s="55">
        <f t="shared" si="1"/>
        <v>1990.8421262193906</v>
      </c>
    </row>
    <row r="71" spans="1:10" x14ac:dyDescent="0.25">
      <c r="A71" s="91" t="s">
        <v>91</v>
      </c>
      <c r="B71" s="92" t="s">
        <v>145</v>
      </c>
      <c r="C71" s="33"/>
      <c r="D71" s="93"/>
      <c r="E71" s="33"/>
      <c r="F71" s="33"/>
      <c r="G71" s="33"/>
      <c r="H71" s="33"/>
      <c r="I71" s="94">
        <v>500000</v>
      </c>
      <c r="J71" s="55">
        <f t="shared" si="1"/>
        <v>66361.404207313026</v>
      </c>
    </row>
    <row r="72" spans="1:10" x14ac:dyDescent="0.25">
      <c r="A72" s="77" t="s">
        <v>92</v>
      </c>
      <c r="B72" s="78" t="s">
        <v>93</v>
      </c>
      <c r="C72" s="78"/>
      <c r="D72" s="79"/>
      <c r="E72" s="97"/>
      <c r="F72" s="97"/>
      <c r="G72" s="97"/>
      <c r="H72" s="97"/>
      <c r="I72" s="79">
        <v>100000</v>
      </c>
      <c r="J72" s="43">
        <f t="shared" si="1"/>
        <v>13272.280841462605</v>
      </c>
    </row>
    <row r="73" spans="1:10" x14ac:dyDescent="0.25">
      <c r="A73" s="82"/>
      <c r="B73" s="85" t="s">
        <v>94</v>
      </c>
      <c r="C73" s="85"/>
      <c r="D73" s="75"/>
      <c r="E73" s="85"/>
      <c r="F73" s="85"/>
      <c r="G73" s="85"/>
      <c r="H73" s="85"/>
      <c r="I73" s="88"/>
      <c r="J73" s="54"/>
    </row>
    <row r="74" spans="1:10" x14ac:dyDescent="0.25">
      <c r="A74" s="77" t="s">
        <v>95</v>
      </c>
      <c r="B74" s="78" t="s">
        <v>96</v>
      </c>
      <c r="C74" s="97"/>
      <c r="D74" s="98"/>
      <c r="E74" s="97"/>
      <c r="F74" s="97"/>
      <c r="G74" s="97"/>
      <c r="H74" s="97"/>
      <c r="I74" s="79">
        <v>70000</v>
      </c>
      <c r="J74" s="43">
        <f t="shared" si="1"/>
        <v>9290.596589023824</v>
      </c>
    </row>
    <row r="75" spans="1:10" x14ac:dyDescent="0.25">
      <c r="A75" s="86"/>
      <c r="B75" s="83" t="s">
        <v>177</v>
      </c>
      <c r="C75" s="83"/>
      <c r="D75" s="84"/>
      <c r="E75" s="83"/>
      <c r="F75" s="85"/>
      <c r="G75" s="85"/>
      <c r="H75" s="85"/>
      <c r="I75" s="88"/>
      <c r="J75" s="54"/>
    </row>
    <row r="76" spans="1:10" x14ac:dyDescent="0.25">
      <c r="A76" s="77" t="s">
        <v>97</v>
      </c>
      <c r="B76" s="78" t="s">
        <v>178</v>
      </c>
      <c r="C76" s="97"/>
      <c r="D76" s="98"/>
      <c r="E76" s="97"/>
      <c r="F76" s="97"/>
      <c r="G76" s="97"/>
      <c r="H76" s="97"/>
      <c r="I76" s="79">
        <v>50000</v>
      </c>
      <c r="J76" s="43">
        <f t="shared" si="1"/>
        <v>6636.1404207313026</v>
      </c>
    </row>
    <row r="77" spans="1:10" x14ac:dyDescent="0.25">
      <c r="A77" s="86"/>
      <c r="B77" s="83" t="s">
        <v>98</v>
      </c>
      <c r="C77" s="83"/>
      <c r="D77" s="84"/>
      <c r="E77" s="83"/>
      <c r="F77" s="83"/>
      <c r="G77" s="83"/>
      <c r="H77" s="85"/>
      <c r="I77" s="88"/>
      <c r="J77" s="54"/>
    </row>
    <row r="78" spans="1:10" ht="17.25" customHeight="1" x14ac:dyDescent="0.25">
      <c r="A78" s="91" t="s">
        <v>99</v>
      </c>
      <c r="B78" s="92" t="s">
        <v>173</v>
      </c>
      <c r="C78" s="94"/>
      <c r="D78" s="33"/>
      <c r="E78" s="33"/>
      <c r="F78" s="33"/>
      <c r="G78" s="33"/>
      <c r="H78" s="33"/>
      <c r="I78" s="94">
        <v>270000</v>
      </c>
      <c r="J78" s="55">
        <f t="shared" si="1"/>
        <v>35835.158271949032</v>
      </c>
    </row>
    <row r="79" spans="1:10" ht="17.25" customHeight="1" x14ac:dyDescent="0.25">
      <c r="A79" s="91" t="s">
        <v>100</v>
      </c>
      <c r="B79" s="92" t="s">
        <v>146</v>
      </c>
      <c r="C79" s="33"/>
      <c r="D79" s="93"/>
      <c r="E79" s="33"/>
      <c r="F79" s="33"/>
      <c r="G79" s="33"/>
      <c r="H79" s="33"/>
      <c r="I79" s="94">
        <v>20000</v>
      </c>
      <c r="J79" s="55">
        <f>I79/7.5345</f>
        <v>2654.4561682925209</v>
      </c>
    </row>
    <row r="80" spans="1:10" ht="18.75" customHeight="1" x14ac:dyDescent="0.25">
      <c r="A80" s="91" t="s">
        <v>101</v>
      </c>
      <c r="B80" s="92" t="s">
        <v>147</v>
      </c>
      <c r="C80" s="92"/>
      <c r="D80" s="94"/>
      <c r="E80" s="92"/>
      <c r="F80" s="33"/>
      <c r="G80" s="33"/>
      <c r="H80" s="33"/>
      <c r="I80" s="94">
        <v>5000</v>
      </c>
      <c r="J80" s="55">
        <f>I80/7.5345</f>
        <v>663.61404207313024</v>
      </c>
    </row>
    <row r="81" spans="1:10" x14ac:dyDescent="0.25">
      <c r="A81" s="77" t="s">
        <v>102</v>
      </c>
      <c r="B81" s="78" t="s">
        <v>103</v>
      </c>
      <c r="C81" s="97"/>
      <c r="D81" s="98"/>
      <c r="E81" s="97"/>
      <c r="F81" s="97"/>
      <c r="G81" s="97"/>
      <c r="H81" s="97"/>
      <c r="I81" s="79">
        <v>80000</v>
      </c>
      <c r="J81" s="43">
        <f>I81/7.5345</f>
        <v>10617.824673170084</v>
      </c>
    </row>
    <row r="82" spans="1:10" x14ac:dyDescent="0.25">
      <c r="A82" s="86"/>
      <c r="B82" s="83" t="s">
        <v>104</v>
      </c>
      <c r="C82" s="83"/>
      <c r="D82" s="84"/>
      <c r="E82" s="83"/>
      <c r="F82" s="83"/>
      <c r="G82" s="85"/>
      <c r="H82" s="85"/>
      <c r="I82" s="88"/>
      <c r="J82" s="54"/>
    </row>
    <row r="83" spans="1:10" x14ac:dyDescent="0.25">
      <c r="A83" s="77" t="s">
        <v>105</v>
      </c>
      <c r="B83" s="78" t="s">
        <v>106</v>
      </c>
      <c r="C83" s="97"/>
      <c r="D83" s="98"/>
      <c r="E83" s="97"/>
      <c r="F83" s="97"/>
      <c r="G83" s="97"/>
      <c r="H83" s="97"/>
      <c r="I83" s="79">
        <v>5000</v>
      </c>
      <c r="J83" s="43">
        <f>I83/7.5345</f>
        <v>663.61404207313024</v>
      </c>
    </row>
    <row r="84" spans="1:10" x14ac:dyDescent="0.25">
      <c r="A84" s="86"/>
      <c r="B84" s="85" t="s">
        <v>107</v>
      </c>
      <c r="C84" s="85"/>
      <c r="D84" s="75"/>
      <c r="E84" s="85"/>
      <c r="F84" s="85"/>
      <c r="G84" s="85"/>
      <c r="H84" s="85"/>
      <c r="I84" s="88"/>
      <c r="J84" s="54"/>
    </row>
    <row r="85" spans="1:10" x14ac:dyDescent="0.25">
      <c r="A85" s="91" t="s">
        <v>108</v>
      </c>
      <c r="B85" s="92" t="s">
        <v>109</v>
      </c>
      <c r="C85" s="92"/>
      <c r="D85" s="94"/>
      <c r="E85" s="92"/>
      <c r="F85" s="92"/>
      <c r="G85" s="92"/>
      <c r="H85" s="33"/>
      <c r="I85" s="94">
        <v>30000</v>
      </c>
      <c r="J85" s="55">
        <f t="shared" ref="J85:J93" si="2">I85/7.5345</f>
        <v>3981.6842524387812</v>
      </c>
    </row>
    <row r="86" spans="1:10" x14ac:dyDescent="0.25">
      <c r="A86" s="91" t="s">
        <v>110</v>
      </c>
      <c r="B86" s="92" t="s">
        <v>165</v>
      </c>
      <c r="C86" s="33"/>
      <c r="D86" s="93"/>
      <c r="E86" s="33"/>
      <c r="F86" s="33"/>
      <c r="G86" s="33"/>
      <c r="H86" s="33"/>
      <c r="I86" s="94">
        <v>50000</v>
      </c>
      <c r="J86" s="55">
        <f t="shared" si="2"/>
        <v>6636.1404207313026</v>
      </c>
    </row>
    <row r="87" spans="1:10" x14ac:dyDescent="0.25">
      <c r="A87" s="91" t="s">
        <v>111</v>
      </c>
      <c r="B87" s="92" t="s">
        <v>153</v>
      </c>
      <c r="C87" s="33"/>
      <c r="D87" s="93"/>
      <c r="E87" s="33"/>
      <c r="F87" s="33"/>
      <c r="G87" s="33"/>
      <c r="H87" s="33"/>
      <c r="I87" s="94">
        <v>55000</v>
      </c>
      <c r="J87" s="55">
        <f t="shared" si="2"/>
        <v>7299.7544628044325</v>
      </c>
    </row>
    <row r="88" spans="1:10" x14ac:dyDescent="0.25">
      <c r="A88" s="91" t="s">
        <v>112</v>
      </c>
      <c r="B88" s="92" t="s">
        <v>164</v>
      </c>
      <c r="C88" s="33"/>
      <c r="D88" s="93"/>
      <c r="E88" s="33"/>
      <c r="F88" s="33"/>
      <c r="G88" s="33"/>
      <c r="H88" s="33"/>
      <c r="I88" s="94">
        <v>40000</v>
      </c>
      <c r="J88" s="55">
        <f t="shared" si="2"/>
        <v>5308.9123365850419</v>
      </c>
    </row>
    <row r="89" spans="1:10" x14ac:dyDescent="0.25">
      <c r="A89" s="99" t="s">
        <v>113</v>
      </c>
      <c r="B89" s="92" t="s">
        <v>114</v>
      </c>
      <c r="C89" s="92"/>
      <c r="D89" s="94"/>
      <c r="E89" s="92"/>
      <c r="F89" s="92"/>
      <c r="G89" s="92"/>
      <c r="H89" s="92"/>
      <c r="I89" s="94">
        <v>365000</v>
      </c>
      <c r="J89" s="55">
        <f t="shared" si="2"/>
        <v>48443.825071338506</v>
      </c>
    </row>
    <row r="90" spans="1:10" x14ac:dyDescent="0.25">
      <c r="A90" s="91" t="s">
        <v>115</v>
      </c>
      <c r="B90" s="92" t="s">
        <v>116</v>
      </c>
      <c r="C90" s="92"/>
      <c r="D90" s="94"/>
      <c r="E90" s="92"/>
      <c r="F90" s="92"/>
      <c r="G90" s="92"/>
      <c r="H90" s="92"/>
      <c r="I90" s="94">
        <v>3000</v>
      </c>
      <c r="J90" s="55">
        <f t="shared" si="2"/>
        <v>398.16842524387812</v>
      </c>
    </row>
    <row r="91" spans="1:10" x14ac:dyDescent="0.25">
      <c r="A91" s="91" t="s">
        <v>117</v>
      </c>
      <c r="B91" s="92" t="s">
        <v>118</v>
      </c>
      <c r="C91" s="92"/>
      <c r="D91" s="94"/>
      <c r="E91" s="92"/>
      <c r="F91" s="92"/>
      <c r="G91" s="92"/>
      <c r="H91" s="92"/>
      <c r="I91" s="94">
        <v>10000</v>
      </c>
      <c r="J91" s="55">
        <f t="shared" si="2"/>
        <v>1327.2280841462605</v>
      </c>
    </row>
    <row r="92" spans="1:10" x14ac:dyDescent="0.25">
      <c r="A92" s="91" t="s">
        <v>119</v>
      </c>
      <c r="B92" s="92" t="s">
        <v>120</v>
      </c>
      <c r="C92" s="92"/>
      <c r="D92" s="94"/>
      <c r="E92" s="92"/>
      <c r="F92" s="92"/>
      <c r="G92" s="92"/>
      <c r="H92" s="92"/>
      <c r="I92" s="94">
        <v>300000</v>
      </c>
      <c r="J92" s="55">
        <f t="shared" si="2"/>
        <v>39816.842524387816</v>
      </c>
    </row>
    <row r="93" spans="1:10" x14ac:dyDescent="0.25">
      <c r="A93" s="77" t="s">
        <v>121</v>
      </c>
      <c r="B93" s="78" t="s">
        <v>122</v>
      </c>
      <c r="C93" s="78"/>
      <c r="D93" s="79"/>
      <c r="E93" s="78"/>
      <c r="F93" s="78"/>
      <c r="G93" s="78"/>
      <c r="H93" s="78"/>
      <c r="I93" s="79">
        <v>500000</v>
      </c>
      <c r="J93" s="43">
        <f t="shared" si="2"/>
        <v>66361.404207313026</v>
      </c>
    </row>
    <row r="94" spans="1:10" x14ac:dyDescent="0.25">
      <c r="A94" s="89"/>
      <c r="B94" s="3" t="s">
        <v>180</v>
      </c>
      <c r="C94" s="3"/>
      <c r="D94" s="4"/>
      <c r="E94" s="3"/>
      <c r="F94" s="4"/>
      <c r="G94" s="3"/>
      <c r="H94" s="3"/>
      <c r="I94" s="100"/>
      <c r="J94" s="48"/>
    </row>
    <row r="95" spans="1:10" x14ac:dyDescent="0.25">
      <c r="A95" s="89"/>
      <c r="B95" s="3" t="s">
        <v>181</v>
      </c>
      <c r="C95" s="3"/>
      <c r="D95" s="4"/>
      <c r="E95" s="3"/>
      <c r="F95" s="4"/>
      <c r="G95" s="3"/>
      <c r="H95" s="3"/>
      <c r="I95" s="100"/>
      <c r="J95" s="48"/>
    </row>
    <row r="96" spans="1:10" x14ac:dyDescent="0.25">
      <c r="A96" s="89"/>
      <c r="B96" s="3" t="s">
        <v>171</v>
      </c>
      <c r="G96" s="3"/>
      <c r="H96" s="3"/>
      <c r="I96" s="100"/>
      <c r="J96" s="48"/>
    </row>
    <row r="97" spans="1:10" x14ac:dyDescent="0.25">
      <c r="A97" s="86"/>
      <c r="B97" s="83" t="s">
        <v>172</v>
      </c>
      <c r="C97" s="85"/>
      <c r="D97" s="85"/>
      <c r="E97" s="85"/>
      <c r="F97" s="85"/>
      <c r="G97" s="83"/>
      <c r="H97" s="83"/>
      <c r="I97" s="88"/>
      <c r="J97" s="54"/>
    </row>
    <row r="98" spans="1:10" x14ac:dyDescent="0.25">
      <c r="A98" s="101" t="s">
        <v>123</v>
      </c>
      <c r="B98" s="78" t="s">
        <v>124</v>
      </c>
      <c r="C98" s="78"/>
      <c r="D98" s="79"/>
      <c r="E98" s="78"/>
      <c r="F98" s="78"/>
      <c r="G98" s="78"/>
      <c r="H98" s="78"/>
      <c r="I98" s="79">
        <v>5000</v>
      </c>
      <c r="J98" s="43">
        <f>I98/7.5345</f>
        <v>663.61404207313024</v>
      </c>
    </row>
    <row r="99" spans="1:10" x14ac:dyDescent="0.25">
      <c r="A99" s="102"/>
      <c r="B99" s="83" t="s">
        <v>125</v>
      </c>
      <c r="C99" s="83"/>
      <c r="D99" s="84"/>
      <c r="E99" s="83"/>
      <c r="F99" s="83"/>
      <c r="G99" s="83"/>
      <c r="H99" s="83"/>
      <c r="I99" s="88"/>
      <c r="J99" s="54"/>
    </row>
    <row r="100" spans="1:10" x14ac:dyDescent="0.25">
      <c r="A100" s="91" t="s">
        <v>126</v>
      </c>
      <c r="B100" s="92" t="s">
        <v>127</v>
      </c>
      <c r="C100" s="92"/>
      <c r="D100" s="94"/>
      <c r="E100" s="92"/>
      <c r="F100" s="92"/>
      <c r="G100" s="92"/>
      <c r="H100" s="92"/>
      <c r="I100" s="94">
        <v>30000</v>
      </c>
      <c r="J100" s="55">
        <f>I100/7.5345</f>
        <v>3981.6842524387812</v>
      </c>
    </row>
    <row r="101" spans="1:10" x14ac:dyDescent="0.25">
      <c r="A101" s="91" t="s">
        <v>128</v>
      </c>
      <c r="B101" s="92" t="s">
        <v>179</v>
      </c>
      <c r="C101" s="92"/>
      <c r="D101" s="93"/>
      <c r="E101" s="33"/>
      <c r="F101" s="33"/>
      <c r="G101" s="33"/>
      <c r="H101" s="33"/>
      <c r="I101" s="94">
        <v>3000</v>
      </c>
      <c r="J101" s="55">
        <f>I101/7.5345</f>
        <v>398.16842524387812</v>
      </c>
    </row>
    <row r="102" spans="1:10" x14ac:dyDescent="0.25">
      <c r="A102" s="91" t="s">
        <v>129</v>
      </c>
      <c r="B102" s="92" t="s">
        <v>131</v>
      </c>
      <c r="C102" s="92"/>
      <c r="D102" s="94"/>
      <c r="E102" s="92"/>
      <c r="F102" s="92"/>
      <c r="G102" s="92"/>
      <c r="H102" s="92"/>
      <c r="I102" s="94">
        <v>2000</v>
      </c>
      <c r="J102" s="55">
        <f>I102/7.5345</f>
        <v>265.44561682925212</v>
      </c>
    </row>
    <row r="103" spans="1:10" x14ac:dyDescent="0.25">
      <c r="A103" s="77" t="s">
        <v>130</v>
      </c>
      <c r="B103" s="78" t="s">
        <v>133</v>
      </c>
      <c r="C103" s="78"/>
      <c r="D103" s="79"/>
      <c r="E103" s="78"/>
      <c r="F103" s="78"/>
      <c r="G103" s="78"/>
      <c r="H103" s="78"/>
      <c r="I103" s="79">
        <v>5000</v>
      </c>
      <c r="J103" s="43">
        <f>I103/7.5345</f>
        <v>663.61404207313024</v>
      </c>
    </row>
    <row r="104" spans="1:10" x14ac:dyDescent="0.25">
      <c r="A104" s="86"/>
      <c r="B104" s="83" t="s">
        <v>134</v>
      </c>
      <c r="C104" s="83"/>
      <c r="D104" s="84"/>
      <c r="E104" s="83"/>
      <c r="F104" s="83"/>
      <c r="G104" s="83"/>
      <c r="H104" s="83"/>
      <c r="I104" s="75"/>
      <c r="J104" s="54"/>
    </row>
    <row r="105" spans="1:10" x14ac:dyDescent="0.25">
      <c r="A105" s="91" t="s">
        <v>132</v>
      </c>
      <c r="B105" s="92" t="s">
        <v>163</v>
      </c>
      <c r="C105" s="33"/>
      <c r="D105" s="93"/>
      <c r="E105" s="33"/>
      <c r="F105" s="33"/>
      <c r="G105" s="33"/>
      <c r="H105" s="33"/>
      <c r="I105" s="94">
        <v>40000</v>
      </c>
      <c r="J105" s="55">
        <f t="shared" ref="J105:J109" si="3">I105/7.5345</f>
        <v>5308.9123365850419</v>
      </c>
    </row>
    <row r="106" spans="1:10" x14ac:dyDescent="0.25">
      <c r="A106" s="91" t="s">
        <v>135</v>
      </c>
      <c r="B106" s="92" t="s">
        <v>154</v>
      </c>
      <c r="C106" s="33"/>
      <c r="D106" s="93"/>
      <c r="E106" s="33"/>
      <c r="F106" s="33"/>
      <c r="G106" s="33"/>
      <c r="H106" s="33"/>
      <c r="I106" s="94">
        <v>6500000</v>
      </c>
      <c r="J106" s="55">
        <f t="shared" si="3"/>
        <v>862698.25469506928</v>
      </c>
    </row>
    <row r="107" spans="1:10" x14ac:dyDescent="0.25">
      <c r="A107" s="77" t="s">
        <v>136</v>
      </c>
      <c r="B107" s="78" t="s">
        <v>137</v>
      </c>
      <c r="C107" s="97"/>
      <c r="D107" s="98"/>
      <c r="E107" s="97"/>
      <c r="F107" s="97"/>
      <c r="G107" s="97"/>
      <c r="H107" s="97"/>
      <c r="I107" s="79">
        <v>15000</v>
      </c>
      <c r="J107" s="43">
        <f t="shared" si="3"/>
        <v>1990.8421262193906</v>
      </c>
    </row>
    <row r="108" spans="1:10" x14ac:dyDescent="0.25">
      <c r="A108" s="86"/>
      <c r="B108" s="83" t="s">
        <v>148</v>
      </c>
      <c r="C108" s="83"/>
      <c r="D108" s="83"/>
      <c r="E108" s="83"/>
      <c r="F108" s="83"/>
      <c r="G108" s="85"/>
      <c r="H108" s="85"/>
      <c r="I108" s="88"/>
      <c r="J108" s="54"/>
    </row>
    <row r="109" spans="1:10" ht="15.75" x14ac:dyDescent="0.25">
      <c r="A109" s="103" t="s">
        <v>138</v>
      </c>
      <c r="B109" s="104" t="s">
        <v>139</v>
      </c>
      <c r="C109" s="104"/>
      <c r="D109" s="104"/>
      <c r="E109" s="104"/>
      <c r="F109" s="105"/>
      <c r="G109" s="105"/>
      <c r="H109" s="105"/>
      <c r="I109" s="107">
        <v>30000</v>
      </c>
      <c r="J109" s="108">
        <f t="shared" si="3"/>
        <v>3981.6842524387812</v>
      </c>
    </row>
    <row r="110" spans="1:10" x14ac:dyDescent="0.25">
      <c r="A110" s="106"/>
      <c r="B110" s="83" t="s">
        <v>59</v>
      </c>
      <c r="C110" s="83"/>
      <c r="D110" s="83"/>
      <c r="E110" s="85"/>
      <c r="F110" s="85"/>
      <c r="G110" s="85"/>
      <c r="H110" s="85"/>
      <c r="I110" s="88"/>
      <c r="J110" s="54"/>
    </row>
    <row r="111" spans="1:10" ht="24.75" customHeight="1" x14ac:dyDescent="0.25">
      <c r="A111" s="17"/>
      <c r="B111" s="18" t="s">
        <v>140</v>
      </c>
      <c r="C111" s="18"/>
      <c r="D111" s="18"/>
      <c r="E111" s="19"/>
      <c r="F111" s="19"/>
      <c r="G111" s="19"/>
      <c r="H111" s="20"/>
      <c r="I111" s="22">
        <f>SUM(I47:I109)</f>
        <v>10663000</v>
      </c>
      <c r="J111" s="21">
        <f>SUM(J47:J109)</f>
        <v>1415223.3061251575</v>
      </c>
    </row>
    <row r="112" spans="1:10" ht="24" customHeight="1" x14ac:dyDescent="0.25">
      <c r="A112" s="17"/>
      <c r="B112" s="18" t="s">
        <v>141</v>
      </c>
      <c r="C112" s="18"/>
      <c r="D112" s="18"/>
      <c r="E112" s="19"/>
      <c r="F112" s="19"/>
      <c r="G112" s="19"/>
      <c r="H112" s="20"/>
      <c r="I112" s="22">
        <f>I42-I111</f>
        <v>35449</v>
      </c>
      <c r="J112" s="21">
        <f>J42-J111</f>
        <v>4704.8908354900777</v>
      </c>
    </row>
    <row r="113" spans="1:9" x14ac:dyDescent="0.25">
      <c r="I113" s="2"/>
    </row>
    <row r="114" spans="1:9" x14ac:dyDescent="0.25">
      <c r="A114" t="s">
        <v>183</v>
      </c>
      <c r="I114" s="2"/>
    </row>
    <row r="115" spans="1:9" x14ac:dyDescent="0.25">
      <c r="I115" s="4"/>
    </row>
    <row r="116" spans="1:9" x14ac:dyDescent="0.25">
      <c r="A116" s="3" t="s">
        <v>174</v>
      </c>
      <c r="B116" s="3"/>
      <c r="C116" s="3"/>
      <c r="D116" s="3"/>
      <c r="E116" s="3"/>
      <c r="F116" s="3"/>
      <c r="G116" s="3"/>
      <c r="H116" s="3"/>
      <c r="I116" s="4"/>
    </row>
    <row r="117" spans="1:9" x14ac:dyDescent="0.25">
      <c r="A117" s="3" t="s">
        <v>182</v>
      </c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 t="s">
        <v>142</v>
      </c>
      <c r="H119" s="3"/>
      <c r="I119" s="9"/>
    </row>
    <row r="120" spans="1:9" x14ac:dyDescent="0.25">
      <c r="A120" s="5"/>
      <c r="B120" s="5"/>
      <c r="C120" s="5"/>
      <c r="D120" s="5"/>
      <c r="E120" s="5"/>
      <c r="F120" s="9"/>
      <c r="G120" s="9" t="s">
        <v>170</v>
      </c>
      <c r="H120" s="9"/>
    </row>
  </sheetData>
  <mergeCells count="1"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2022-12-29T07:43:13Z</dcterms:modified>
</cp:coreProperties>
</file>