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nte\Ante Bašić\Eko Kong\Gundulićeva\"/>
    </mc:Choice>
  </mc:AlternateContent>
  <xr:revisionPtr revIDLastSave="0" documentId="13_ncr:1_{3B802715-2B67-4F26-822F-839331018843}" xr6:coauthVersionLast="47" xr6:coauthVersionMax="47" xr10:uidLastSave="{00000000-0000-0000-0000-000000000000}"/>
  <bookViews>
    <workbookView xWindow="-120" yWindow="-120" windowWidth="29040" windowHeight="15720" xr2:uid="{00000000-000D-0000-FFFF-FFFF00000000}"/>
  </bookViews>
  <sheets>
    <sheet name="Gundulićeva_sjeverna stran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3" l="1"/>
  <c r="F20" i="3"/>
  <c r="F15" i="3"/>
  <c r="F13" i="3"/>
  <c r="F12" i="3"/>
  <c r="F11" i="3"/>
  <c r="F10" i="3"/>
  <c r="F5" i="3"/>
  <c r="F7" i="3"/>
  <c r="F8" i="3"/>
  <c r="F16" i="3"/>
  <c r="F6" i="3"/>
  <c r="F17" i="3" l="1"/>
  <c r="F27" i="3" s="1"/>
  <c r="F9" i="3"/>
  <c r="F26" i="3" s="1"/>
  <c r="F4" i="3"/>
  <c r="F25" i="3" s="1"/>
  <c r="F29" i="3" l="1"/>
  <c r="F30" i="3" s="1"/>
  <c r="F31" i="3" s="1"/>
</calcChain>
</file>

<file path=xl/sharedStrings.xml><?xml version="1.0" encoding="utf-8"?>
<sst xmlns="http://schemas.openxmlformats.org/spreadsheetml/2006/main" count="61" uniqueCount="44">
  <si>
    <t>0</t>
  </si>
  <si>
    <t>SVEUKUPNO</t>
  </si>
  <si>
    <t>1.</t>
  </si>
  <si>
    <t>1.1.</t>
  </si>
  <si>
    <t>m2</t>
  </si>
  <si>
    <t>1.2.</t>
  </si>
  <si>
    <t>1.3.</t>
  </si>
  <si>
    <t>1.4.</t>
  </si>
  <si>
    <t>2.</t>
  </si>
  <si>
    <t>ZEMLJANI RADOVI</t>
  </si>
  <si>
    <t>2.1.</t>
  </si>
  <si>
    <t>2.2.</t>
  </si>
  <si>
    <t>2.3.</t>
  </si>
  <si>
    <t>m1</t>
  </si>
  <si>
    <t>2.4.</t>
  </si>
  <si>
    <t>2.5.</t>
  </si>
  <si>
    <t>m3</t>
  </si>
  <si>
    <t>3.</t>
  </si>
  <si>
    <t>KOLNIČKA KONSTRUKCIJA</t>
  </si>
  <si>
    <t>3.1.</t>
  </si>
  <si>
    <t>3.2.</t>
  </si>
  <si>
    <t>Uređenje temeljnog tla mehaničkim zbijanjem vezana tla, Sz≥100 %, Ms≥25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</si>
  <si>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Uređenje slabo nosivog temeljnog tla i posteljice polaganjem  netkanog geotekstila, mase 300 gr/m2. Uređenje slabo nosivog temeljnog tla i posteljice polaganjem geosintetika načina ugradnje (preklapanjem, zavarivanjem ili šivanjem) te kakvoće prema projektu, na prethodno poravnato tlo. Obračun je prema stvarnoj površini tla na koji je položen geosintetik (preklopi se ne uračunavaju) u četvornim metrima. U cijenu je uključen sav rad, nabava geosintetika i materijala za poravnavanje te ostalog potrebnog materijala, transporti i oprema za pripremu podloge i polaganje geosintetika, kao i ispitivanja i kontrola kakvoće. Prvi sloj nasipa koji se nanosi s čela u smjeru preklopa  obračunava se u stavci nasipa.  Izvedba, kontrola kakvoće i obračun prema OTU 2-08.4</t>
  </si>
  <si>
    <t>BETONSKI RADOVI</t>
  </si>
  <si>
    <t>Ugradnja rubnjaka (na podlozi od betona klase C 16/20) od predgotovljenih betonskih elemenata klase C 25/30,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</si>
  <si>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Ugradnja rubnjaka (na podlozi od betona klase C 16/20) od predgotovljenih betonskih elemenata klase C 25/30,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</si>
  <si>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REKAPITULACIJA</t>
  </si>
  <si>
    <t>UKUPNO</t>
  </si>
  <si>
    <t>PDV(25%)</t>
  </si>
  <si>
    <t xml:space="preserve">Izrada nosivog sloja (Ms≥80 MN/m2) za kolnik i površine za parkiranje te (Ms≥60 MN/m2) za pješačke staze od drobljenog kamenog materijala, najvećeg zrna 31,5 mm  , debljine 40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</si>
  <si>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 xml:space="preserve">Izrada izravnavajućeg nosivog sloja od drobljenog kamenog materijala, granulacije 4-8 mm, debljine do 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</si>
  <si>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Rušenje i uklanjanje postojeće pješačke staze i kolnih prilaza te kolnika na mjestu predviđenom za površine za parkiranje debljine 8-10 cm, odnosno skidanje završnog asfaltnog zastora te zarezivanje na kontaktnim plohama.  Ovaj rad obuhvaća rušenje i uklanjanje postojeće navedenih površina te utovar i prijevoz na odlagalište.Izvođač radova sam osigurava privremenu deponiju građevinskog materijala te deponiju za odlaganje otpadnog materijala.Odabir lokacije deponije, trošak odvoza i zbrinjavanje otpadnog materijala te višak materijala iz iskopa na zakonit način, obveza je izvođača radova. Obračun je po m2 porušene i ukonjene površine. Izvedba, kontrola kakvoće i obračun prema OTU 1-03.2.</t>
  </si>
  <si>
    <t>Rušenje i uklanjanje postojećih betonskih opločnika i podloge od pijeska i humusa te zarezivanje na kontaktnim plohama.  Ovaj rad obuhvaća rušenje i uklanjanje postojećih betonskih opločnika te utovar i prijevoz na odlagalište.Izvođač radova sam osigurava privremenu deponiju građevinskog materijala te deponiju za odlaganje otpadnog materijala.Odabir lokacije deponije, trošak odvoza i zbrinjavanje otpadnog materijala te višak materijala iz iskopa na zakonit način, obveza je izvođača radova. Obračun je po m2 porušenih i ukonjenih betonskih opločnika.  Izvedba, kontrola kakvoće i obračun prema OTU 1-03.2.</t>
  </si>
  <si>
    <t>Rušenje i uklanjanje postojećih rubnjaka sa uklanjanjem podložnog betona s utovarom i prijevozom na mjesto oporabe ili zbrinjavanja.  Obračun je po m1 porušenih i ukonjenih rubnjaka.Izvođač radova sam osigurava privremenu deponiju građevinskog materijala te deponiju za odlaganje otpadnog materijala.Odabir lokacije deponije, trošak odvoza i zbrinjavanje otpadnog materijala te višak materijala iz iskopa na zakonit način, obveza je izvođača radova. Izvedba, kontrola kakvoće i obračun prema OTU 1-03.2.</t>
  </si>
  <si>
    <t>Poz.</t>
  </si>
  <si>
    <t>Opis</t>
  </si>
  <si>
    <t>Ukupno</t>
  </si>
  <si>
    <t>Jed. cijena</t>
  </si>
  <si>
    <t>Količina</t>
  </si>
  <si>
    <t>Jed. mjere</t>
  </si>
  <si>
    <t>kolni ulazi i staze, boja prema izboru investitora</t>
  </si>
  <si>
    <t>parkirališne površine - boja betona</t>
  </si>
  <si>
    <t>Strojni široki iskop tla  na trasi, bez obzira na vrstu materijala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materijala,čišćenje ostataka pijeska i travnatih elemenata te planiranje iskopanih i susjednih površina.Izvođač radova sam B4osigurava privremenu deponiju građevinskog materijala te deponiju za odlaganje otpadnog materijala.Odabir lokacije deponije, trošak odvoza i zbrinjavanje otpadnog materijala te višak materijala iz iskopa na zakonit način, obveza je izvođača radova.  Izvedba, kontrola kakvoće i obračun prema OTU 2-02.</t>
  </si>
  <si>
    <t xml:space="preserve">Izrada završnog sloja od betonske kocke za staze u tonu i dimenzijama po izboru projektanta u dogovoru s investitorom za pješačke staze, kolne ulaze i površine za parkiranje. Predviđeni su opločnici tip kao „Semmelrock stein+design“, dimenzije 20x20x8 cm ili drugi jednakovrijedan proizvod ________________________________________. Beton je hidrofoban i zadovoljava uvjete čvrstoće na cijepanje, habanje, otpornosti na smrzavanje i soli za posipanje prema normama kvalitete HRN EN 1339. Kvaliteta po normama kontrolirana dnevnim ispitivanjima u vlastitom laboratoriju na temelju kojih se izdaje Izjava o svojstvima. Ploča zadovoljava uvjete čvrstoće na cijepanje, habanje, otpornost na smrzavanje i sol za posipanje prema normi kvalitete HRN EN 1339. . Opločenu površinu nabiti s vibropločom koja na sebi mora imati gumenu zaštitu te fugirati s suhim kvarcnim pijeskom. Prethodno izraditi podlogu od pijeska u debljini od 4,0 cm koja je uračunata u cijenu. Prije postave opločnika izvesti potrebne padove.U cijeni su sadržani svi troškovi nabave,izrada podloge, prijevoza i ugradnje materijala, fugiranja te sav ostali rad, oprema i materijal potreban za potpuno dovršenje stavke. Obračun je po m2 izvedene površine.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</si>
</sst>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EUR]"/>
    <numFmt numFmtId="165" formatCode="_-* #,##0.00\ [$kn-41A]_-;\-* #,##0.00\ [$kn-41A]_-;_-* &quot;-&quot;??\ [$kn-41A]_-;_-@_-"/>
  </numFmts>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sz val="12"/>
      <name val="Calibri"/>
      <family val="2"/>
      <charset val="238"/>
    </font>
    <font>
      <sz val="9"/>
      <name val="Calibri"/>
      <family val="2"/>
      <charset val="238"/>
    </font>
    <font>
      <b/>
      <sz val="16"/>
      <name val="Calibri"/>
      <family val="2"/>
      <charset val="238"/>
    </font>
    <font>
      <b/>
      <sz val="14"/>
      <color theme="1"/>
      <name val="Calibri"/>
      <family val="2"/>
      <charset val="238"/>
      <scheme val="minor"/>
    </font>
    <font>
      <b/>
      <sz val="14"/>
      <name val="Calibri"/>
      <family val="2"/>
      <charset val="238"/>
    </font>
    <font>
      <sz val="11"/>
      <color theme="1"/>
      <name val="Calibri"/>
      <family val="2"/>
      <charset val="238"/>
      <scheme val="minor"/>
    </font>
    <font>
      <b/>
      <i/>
      <sz val="9"/>
      <name val="Calibri"/>
      <family val="2"/>
      <charset val="238"/>
      <scheme val="minor"/>
    </font>
    <font>
      <sz val="11"/>
      <name val="Calibri"/>
      <family val="2"/>
      <charset val="238"/>
      <scheme val="minor"/>
    </font>
    <font>
      <b/>
      <sz val="16"/>
      <color theme="1"/>
      <name val="Calibri"/>
      <family val="2"/>
      <charset val="238"/>
      <scheme val="minor"/>
    </font>
  </fonts>
  <fills count="4">
    <fill>
      <patternFill patternType="none"/>
    </fill>
    <fill>
      <patternFill patternType="gray125"/>
    </fill>
    <fill>
      <patternFill patternType="solid">
        <fgColor rgb="FFFFC2C2"/>
        <bgColor indexed="64"/>
      </patternFill>
    </fill>
    <fill>
      <patternFill patternType="solid">
        <fgColor rgb="FFFFFF00"/>
        <bgColor indexed="64"/>
      </patternFill>
    </fill>
  </fills>
  <borders count="6">
    <border>
      <left/>
      <right/>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4">
    <xf numFmtId="0" fontId="0" fillId="0" borderId="0" xfId="0"/>
    <xf numFmtId="49" fontId="2" fillId="0" borderId="1" xfId="0" applyNumberFormat="1" applyFont="1" applyBorder="1" applyAlignment="1">
      <alignment vertical="top"/>
    </xf>
    <xf numFmtId="0" fontId="2" fillId="0" borderId="1" xfId="0" applyFont="1" applyBorder="1" applyAlignment="1">
      <alignment vertical="top"/>
    </xf>
    <xf numFmtId="49" fontId="2" fillId="0" borderId="1" xfId="0" applyNumberFormat="1" applyFont="1" applyBorder="1"/>
    <xf numFmtId="4" fontId="2" fillId="0" borderId="1" xfId="0" applyNumberFormat="1" applyFont="1" applyBorder="1"/>
    <xf numFmtId="49" fontId="3" fillId="2" borderId="0" xfId="0" applyNumberFormat="1" applyFont="1" applyFill="1" applyAlignment="1">
      <alignment vertical="top" wrapText="1"/>
    </xf>
    <xf numFmtId="0" fontId="3" fillId="2" borderId="0" xfId="0" applyFont="1" applyFill="1" applyAlignment="1" applyProtection="1">
      <alignment vertical="top" wrapText="1"/>
      <protection locked="0"/>
    </xf>
    <xf numFmtId="49" fontId="3" fillId="2" borderId="0" xfId="0" applyNumberFormat="1" applyFont="1" applyFill="1" applyAlignment="1">
      <alignment horizontal="center"/>
    </xf>
    <xf numFmtId="0" fontId="3" fillId="2" borderId="0" xfId="0" applyFont="1" applyFill="1"/>
    <xf numFmtId="4" fontId="3" fillId="2" borderId="0" xfId="0" applyNumberFormat="1" applyFont="1" applyFill="1"/>
    <xf numFmtId="49"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horizontal="center"/>
    </xf>
    <xf numFmtId="0" fontId="4" fillId="0" borderId="0" xfId="0" applyFont="1" applyProtection="1">
      <protection locked="0"/>
    </xf>
    <xf numFmtId="0" fontId="5" fillId="0" borderId="0" xfId="0" applyFont="1" applyAlignment="1">
      <alignment vertical="top" wrapText="1"/>
    </xf>
    <xf numFmtId="49" fontId="3" fillId="2" borderId="2" xfId="0" applyNumberFormat="1" applyFont="1" applyFill="1" applyBorder="1" applyAlignment="1">
      <alignment vertical="top" wrapText="1"/>
    </xf>
    <xf numFmtId="0" fontId="3" fillId="2" borderId="3" xfId="0" applyFont="1" applyFill="1" applyBorder="1" applyAlignment="1" applyProtection="1">
      <alignment vertical="top" wrapText="1"/>
      <protection locked="0"/>
    </xf>
    <xf numFmtId="49" fontId="3" fillId="2" borderId="3"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xf numFmtId="0" fontId="1" fillId="0" borderId="0" xfId="0" applyFont="1"/>
    <xf numFmtId="0" fontId="6" fillId="3" borderId="2" xfId="0" applyFont="1" applyFill="1" applyBorder="1" applyAlignment="1">
      <alignment vertical="center"/>
    </xf>
    <xf numFmtId="0" fontId="7" fillId="3" borderId="3" xfId="0" applyFont="1" applyFill="1" applyBorder="1" applyAlignment="1" applyProtection="1">
      <alignment vertical="center" wrapText="1"/>
      <protection locked="0"/>
    </xf>
    <xf numFmtId="49" fontId="7" fillId="3" borderId="3" xfId="0" applyNumberFormat="1" applyFont="1" applyFill="1" applyBorder="1" applyAlignment="1">
      <alignment horizontal="center" vertical="center"/>
    </xf>
    <xf numFmtId="0" fontId="7" fillId="3" borderId="3" xfId="0" applyFont="1" applyFill="1" applyBorder="1" applyAlignment="1">
      <alignment vertical="center"/>
    </xf>
    <xf numFmtId="4" fontId="7" fillId="3" borderId="3" xfId="0" applyNumberFormat="1" applyFont="1" applyFill="1" applyBorder="1" applyAlignment="1">
      <alignment vertical="center"/>
    </xf>
    <xf numFmtId="164" fontId="2" fillId="0" borderId="1" xfId="0" applyNumberFormat="1" applyFont="1" applyBorder="1" applyAlignment="1">
      <alignment horizontal="right" wrapText="1"/>
    </xf>
    <xf numFmtId="164" fontId="3" fillId="2" borderId="0" xfId="0" applyNumberFormat="1" applyFont="1" applyFill="1"/>
    <xf numFmtId="164" fontId="4" fillId="0" borderId="0" xfId="0" applyNumberFormat="1" applyFont="1"/>
    <xf numFmtId="164" fontId="0" fillId="0" borderId="0" xfId="0" applyNumberFormat="1"/>
    <xf numFmtId="164" fontId="3" fillId="2" borderId="4" xfId="0" applyNumberFormat="1" applyFont="1" applyFill="1" applyBorder="1"/>
    <xf numFmtId="164" fontId="7" fillId="3" borderId="4" xfId="0" applyNumberFormat="1" applyFont="1" applyFill="1" applyBorder="1" applyAlignment="1">
      <alignment vertical="center"/>
    </xf>
    <xf numFmtId="164" fontId="2" fillId="0" borderId="1" xfId="0" applyNumberFormat="1" applyFont="1" applyBorder="1"/>
    <xf numFmtId="164" fontId="4" fillId="0" borderId="0" xfId="0" applyNumberFormat="1" applyFont="1" applyProtection="1">
      <protection locked="0"/>
    </xf>
    <xf numFmtId="49" fontId="9" fillId="0" borderId="5" xfId="0" applyNumberFormat="1" applyFont="1" applyBorder="1" applyAlignment="1">
      <alignment vertical="top"/>
    </xf>
    <xf numFmtId="0" fontId="9" fillId="0" borderId="5" xfId="0" applyFont="1" applyBorder="1" applyAlignment="1">
      <alignment vertical="top"/>
    </xf>
    <xf numFmtId="49" fontId="9" fillId="0" borderId="5" xfId="0" applyNumberFormat="1" applyFont="1" applyBorder="1"/>
    <xf numFmtId="4" fontId="9" fillId="0" borderId="5" xfId="0" applyNumberFormat="1" applyFont="1" applyBorder="1"/>
    <xf numFmtId="164" fontId="9" fillId="0" borderId="5" xfId="0" applyNumberFormat="1" applyFont="1" applyBorder="1"/>
    <xf numFmtId="164" fontId="9" fillId="0" borderId="5" xfId="0" applyNumberFormat="1" applyFont="1" applyBorder="1" applyAlignment="1">
      <alignment horizontal="right" wrapText="1"/>
    </xf>
    <xf numFmtId="49" fontId="4" fillId="0" borderId="5" xfId="0" applyNumberFormat="1" applyFont="1" applyBorder="1" applyAlignment="1">
      <alignment vertical="top" wrapText="1"/>
    </xf>
    <xf numFmtId="0" fontId="4" fillId="0" borderId="5" xfId="0" applyFont="1" applyBorder="1" applyAlignment="1">
      <alignment vertical="top" wrapText="1"/>
    </xf>
    <xf numFmtId="49" fontId="4" fillId="0" borderId="5" xfId="0" applyNumberFormat="1" applyFont="1" applyBorder="1" applyAlignment="1">
      <alignment horizontal="center"/>
    </xf>
    <xf numFmtId="0" fontId="4" fillId="0" borderId="5" xfId="0" applyFont="1" applyBorder="1" applyProtection="1">
      <protection locked="0"/>
    </xf>
    <xf numFmtId="164" fontId="4" fillId="0" borderId="5" xfId="0" applyNumberFormat="1" applyFont="1" applyBorder="1" applyProtection="1">
      <protection locked="0"/>
    </xf>
    <xf numFmtId="164" fontId="4" fillId="0" borderId="5" xfId="0" applyNumberFormat="1" applyFont="1" applyBorder="1"/>
    <xf numFmtId="0" fontId="0" fillId="0" borderId="0" xfId="0" applyAlignment="1">
      <alignment horizontal="center"/>
    </xf>
    <xf numFmtId="164" fontId="0" fillId="0" borderId="0" xfId="0" applyNumberFormat="1" applyAlignment="1">
      <alignment horizontal="center"/>
    </xf>
    <xf numFmtId="165" fontId="0" fillId="0" borderId="0" xfId="1" applyNumberFormat="1" applyFont="1" applyAlignment="1">
      <alignment horizontal="center"/>
    </xf>
    <xf numFmtId="0" fontId="0" fillId="0" borderId="0" xfId="0" quotePrefix="1" applyAlignment="1">
      <alignment horizontal="center"/>
    </xf>
    <xf numFmtId="0" fontId="4" fillId="0" borderId="5" xfId="0" applyFont="1" applyBorder="1" applyAlignment="1" applyProtection="1">
      <alignment wrapText="1"/>
      <protection locked="0"/>
    </xf>
    <xf numFmtId="0" fontId="10" fillId="0" borderId="0" xfId="0" applyFont="1"/>
    <xf numFmtId="0" fontId="11" fillId="0" borderId="0" xfId="0" applyFont="1"/>
    <xf numFmtId="0" fontId="0" fillId="0" borderId="0" xfId="0" applyAlignment="1">
      <alignment horizontal="center"/>
    </xf>
  </cellXfs>
  <cellStyles count="2">
    <cellStyle name="Normal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4F-A6AB-4A49-B661-8BD8476229C8}">
  <dimension ref="A1:F38"/>
  <sheetViews>
    <sheetView tabSelected="1" workbookViewId="0">
      <pane ySplit="1" topLeftCell="A2" activePane="bottomLeft" state="frozen"/>
      <selection pane="bottomLeft" activeCell="E20" sqref="E5:E20"/>
    </sheetView>
  </sheetViews>
  <sheetFormatPr defaultRowHeight="15" x14ac:dyDescent="0.25"/>
  <cols>
    <col min="1" max="1" width="6" customWidth="1"/>
    <col min="2" max="2" width="44.5703125" customWidth="1"/>
    <col min="4" max="4" width="8.5703125" customWidth="1"/>
    <col min="5" max="5" width="10.28515625" customWidth="1"/>
    <col min="6" max="6" width="19.140625" customWidth="1"/>
  </cols>
  <sheetData>
    <row r="1" spans="1:6" s="52" customFormat="1" ht="21" x14ac:dyDescent="0.35"/>
    <row r="2" spans="1:6" ht="18.75" x14ac:dyDescent="0.3">
      <c r="A2" s="1" t="s">
        <v>0</v>
      </c>
      <c r="B2" s="2" t="s">
        <v>1</v>
      </c>
      <c r="C2" s="3"/>
      <c r="D2" s="4"/>
      <c r="E2" s="32"/>
      <c r="F2" s="26"/>
    </row>
    <row r="3" spans="1:6" x14ac:dyDescent="0.25">
      <c r="A3" s="34" t="s">
        <v>34</v>
      </c>
      <c r="B3" s="35" t="s">
        <v>35</v>
      </c>
      <c r="C3" s="36" t="s">
        <v>39</v>
      </c>
      <c r="D3" s="37" t="s">
        <v>38</v>
      </c>
      <c r="E3" s="38" t="s">
        <v>37</v>
      </c>
      <c r="F3" s="39" t="s">
        <v>36</v>
      </c>
    </row>
    <row r="4" spans="1:6" ht="15.75" x14ac:dyDescent="0.25">
      <c r="A4" s="5" t="s">
        <v>2</v>
      </c>
      <c r="B4" s="6" t="s">
        <v>9</v>
      </c>
      <c r="C4" s="7"/>
      <c r="D4" s="8"/>
      <c r="E4" s="27"/>
      <c r="F4" s="27">
        <f>SUM(F5:F8)</f>
        <v>0</v>
      </c>
    </row>
    <row r="5" spans="1:6" ht="168" x14ac:dyDescent="0.25">
      <c r="A5" s="40" t="s">
        <v>3</v>
      </c>
      <c r="B5" s="41" t="s">
        <v>31</v>
      </c>
      <c r="C5" s="42" t="s">
        <v>4</v>
      </c>
      <c r="D5" s="43">
        <v>1210</v>
      </c>
      <c r="E5" s="44"/>
      <c r="F5" s="45">
        <f>D5*E5</f>
        <v>0</v>
      </c>
    </row>
    <row r="6" spans="1:6" ht="144" x14ac:dyDescent="0.25">
      <c r="A6" s="40" t="s">
        <v>5</v>
      </c>
      <c r="B6" s="41" t="s">
        <v>32</v>
      </c>
      <c r="C6" s="42" t="s">
        <v>4</v>
      </c>
      <c r="D6" s="43">
        <v>165</v>
      </c>
      <c r="E6" s="44"/>
      <c r="F6" s="45">
        <f>D6*E6</f>
        <v>0</v>
      </c>
    </row>
    <row r="7" spans="1:6" ht="132" x14ac:dyDescent="0.25">
      <c r="A7" s="40" t="s">
        <v>6</v>
      </c>
      <c r="B7" s="41" t="s">
        <v>33</v>
      </c>
      <c r="C7" s="42" t="s">
        <v>13</v>
      </c>
      <c r="D7" s="43">
        <v>275</v>
      </c>
      <c r="E7" s="44"/>
      <c r="F7" s="45">
        <f>D7*E7</f>
        <v>0</v>
      </c>
    </row>
    <row r="8" spans="1:6" ht="192" x14ac:dyDescent="0.25">
      <c r="A8" s="40" t="s">
        <v>7</v>
      </c>
      <c r="B8" s="41" t="s">
        <v>42</v>
      </c>
      <c r="C8" s="42" t="s">
        <v>16</v>
      </c>
      <c r="D8" s="43">
        <v>33</v>
      </c>
      <c r="E8" s="44"/>
      <c r="F8" s="45">
        <f>D8*E8</f>
        <v>0</v>
      </c>
    </row>
    <row r="9" spans="1:6" ht="15.75" x14ac:dyDescent="0.25">
      <c r="A9" s="5" t="s">
        <v>8</v>
      </c>
      <c r="B9" s="6" t="s">
        <v>18</v>
      </c>
      <c r="C9" s="7"/>
      <c r="D9" s="8"/>
      <c r="E9" s="27"/>
      <c r="F9" s="27">
        <f>SUM(F10:F16)</f>
        <v>0</v>
      </c>
    </row>
    <row r="10" spans="1:6" ht="144" x14ac:dyDescent="0.25">
      <c r="A10" s="40" t="s">
        <v>10</v>
      </c>
      <c r="B10" s="41" t="s">
        <v>21</v>
      </c>
      <c r="C10" s="42" t="s">
        <v>4</v>
      </c>
      <c r="D10" s="43">
        <v>110</v>
      </c>
      <c r="E10" s="44"/>
      <c r="F10" s="45">
        <f>D10*E10</f>
        <v>0</v>
      </c>
    </row>
    <row r="11" spans="1:6" ht="180" x14ac:dyDescent="0.25">
      <c r="A11" s="40" t="s">
        <v>11</v>
      </c>
      <c r="B11" s="41" t="s">
        <v>22</v>
      </c>
      <c r="C11" s="42" t="s">
        <v>4</v>
      </c>
      <c r="D11" s="43">
        <v>110</v>
      </c>
      <c r="E11" s="44"/>
      <c r="F11" s="45">
        <f>D11*E11</f>
        <v>0</v>
      </c>
    </row>
    <row r="12" spans="1:6" ht="120" x14ac:dyDescent="0.25">
      <c r="A12" s="40" t="s">
        <v>12</v>
      </c>
      <c r="B12" s="41" t="s">
        <v>29</v>
      </c>
      <c r="C12" s="42" t="s">
        <v>16</v>
      </c>
      <c r="D12" s="43">
        <v>71.5</v>
      </c>
      <c r="E12" s="44"/>
      <c r="F12" s="45">
        <f>D12*E12</f>
        <v>0</v>
      </c>
    </row>
    <row r="13" spans="1:6" ht="96" x14ac:dyDescent="0.25">
      <c r="A13" s="40" t="s">
        <v>14</v>
      </c>
      <c r="B13" s="41" t="s">
        <v>30</v>
      </c>
      <c r="C13" s="42" t="s">
        <v>16</v>
      </c>
      <c r="D13" s="43">
        <v>33</v>
      </c>
      <c r="E13" s="44"/>
      <c r="F13" s="45">
        <f>D13*E13</f>
        <v>0</v>
      </c>
    </row>
    <row r="14" spans="1:6" ht="288" x14ac:dyDescent="0.25">
      <c r="A14" s="40" t="s">
        <v>15</v>
      </c>
      <c r="B14" s="41" t="s">
        <v>43</v>
      </c>
      <c r="C14" s="42"/>
      <c r="D14" s="50"/>
      <c r="E14" s="44"/>
      <c r="F14" s="45"/>
    </row>
    <row r="15" spans="1:6" x14ac:dyDescent="0.25">
      <c r="A15" s="51"/>
      <c r="B15" s="41" t="s">
        <v>41</v>
      </c>
      <c r="C15" s="42" t="s">
        <v>4</v>
      </c>
      <c r="D15" s="43">
        <v>495</v>
      </c>
      <c r="E15" s="44"/>
      <c r="F15" s="45">
        <f>D15*E15</f>
        <v>0</v>
      </c>
    </row>
    <row r="16" spans="1:6" x14ac:dyDescent="0.25">
      <c r="A16" s="51"/>
      <c r="B16" s="41" t="s">
        <v>40</v>
      </c>
      <c r="C16" s="42" t="s">
        <v>4</v>
      </c>
      <c r="D16" s="43">
        <v>715</v>
      </c>
      <c r="E16" s="44"/>
      <c r="F16" s="45">
        <f>D16*E16</f>
        <v>0</v>
      </c>
    </row>
    <row r="17" spans="1:6" ht="15.75" x14ac:dyDescent="0.25">
      <c r="A17" s="5" t="s">
        <v>17</v>
      </c>
      <c r="B17" s="6" t="s">
        <v>23</v>
      </c>
      <c r="C17" s="7"/>
      <c r="D17" s="8"/>
      <c r="E17" s="27"/>
      <c r="F17" s="27">
        <f>SUM(F19:F20)</f>
        <v>0</v>
      </c>
    </row>
    <row r="18" spans="1:6" ht="0.75" customHeight="1" x14ac:dyDescent="0.25">
      <c r="A18" s="10" t="s">
        <v>19</v>
      </c>
      <c r="B18" s="11"/>
      <c r="C18" s="12"/>
      <c r="D18" s="13"/>
      <c r="E18" s="33"/>
      <c r="F18" s="28"/>
    </row>
    <row r="19" spans="1:6" ht="144" x14ac:dyDescent="0.25">
      <c r="A19" s="40" t="s">
        <v>19</v>
      </c>
      <c r="B19" s="41" t="s">
        <v>24</v>
      </c>
      <c r="C19" s="42" t="s">
        <v>13</v>
      </c>
      <c r="D19" s="43">
        <v>225.5</v>
      </c>
      <c r="E19" s="44"/>
      <c r="F19" s="45">
        <f>D19*E19</f>
        <v>0</v>
      </c>
    </row>
    <row r="20" spans="1:6" ht="144" x14ac:dyDescent="0.25">
      <c r="A20" s="40" t="s">
        <v>20</v>
      </c>
      <c r="B20" s="41" t="s">
        <v>25</v>
      </c>
      <c r="C20" s="42" t="s">
        <v>13</v>
      </c>
      <c r="D20" s="43">
        <v>286</v>
      </c>
      <c r="E20" s="44"/>
      <c r="F20" s="45">
        <f>D20*E20</f>
        <v>0</v>
      </c>
    </row>
    <row r="21" spans="1:6" x14ac:dyDescent="0.25">
      <c r="F21" s="29"/>
    </row>
    <row r="22" spans="1:6" x14ac:dyDescent="0.25">
      <c r="F22" s="29"/>
    </row>
    <row r="23" spans="1:6" x14ac:dyDescent="0.25">
      <c r="A23" s="46"/>
      <c r="F23" s="29"/>
    </row>
    <row r="24" spans="1:6" ht="21" x14ac:dyDescent="0.25">
      <c r="B24" s="14" t="s">
        <v>26</v>
      </c>
      <c r="F24" s="29"/>
    </row>
    <row r="25" spans="1:6" ht="15.75" x14ac:dyDescent="0.25">
      <c r="A25" s="15" t="s">
        <v>2</v>
      </c>
      <c r="B25" s="16" t="s">
        <v>9</v>
      </c>
      <c r="C25" s="17"/>
      <c r="D25" s="18"/>
      <c r="E25" s="19"/>
      <c r="F25" s="30">
        <f>F4</f>
        <v>0</v>
      </c>
    </row>
    <row r="26" spans="1:6" ht="15.75" x14ac:dyDescent="0.25">
      <c r="A26" s="15" t="s">
        <v>8</v>
      </c>
      <c r="B26" s="16" t="s">
        <v>18</v>
      </c>
      <c r="C26" s="17"/>
      <c r="D26" s="18"/>
      <c r="E26" s="19"/>
      <c r="F26" s="30">
        <f>F9</f>
        <v>0</v>
      </c>
    </row>
    <row r="27" spans="1:6" ht="18" customHeight="1" x14ac:dyDescent="0.25">
      <c r="A27" s="15" t="s">
        <v>17</v>
      </c>
      <c r="B27" s="6" t="s">
        <v>23</v>
      </c>
      <c r="C27" s="17"/>
      <c r="D27" s="18"/>
      <c r="E27" s="19"/>
      <c r="F27" s="30">
        <f>F17</f>
        <v>0</v>
      </c>
    </row>
    <row r="28" spans="1:6" x14ac:dyDescent="0.25">
      <c r="F28" s="29"/>
    </row>
    <row r="29" spans="1:6" ht="22.5" customHeight="1" x14ac:dyDescent="0.25">
      <c r="B29" s="6" t="s">
        <v>27</v>
      </c>
      <c r="C29" s="7"/>
      <c r="D29" s="8"/>
      <c r="E29" s="9"/>
      <c r="F29" s="27">
        <f>SUM(F25:F27)</f>
        <v>0</v>
      </c>
    </row>
    <row r="30" spans="1:6" ht="20.25" customHeight="1" x14ac:dyDescent="0.25">
      <c r="E30" s="20" t="s">
        <v>28</v>
      </c>
      <c r="F30" s="27">
        <f>F29*25%</f>
        <v>0</v>
      </c>
    </row>
    <row r="31" spans="1:6" ht="21" customHeight="1" x14ac:dyDescent="0.25">
      <c r="A31" s="21"/>
      <c r="B31" s="22" t="s">
        <v>1</v>
      </c>
      <c r="C31" s="23"/>
      <c r="D31" s="24"/>
      <c r="E31" s="25"/>
      <c r="F31" s="31">
        <f>F29+F30</f>
        <v>0</v>
      </c>
    </row>
    <row r="33" spans="5:6" x14ac:dyDescent="0.25">
      <c r="E33" s="46"/>
      <c r="F33" s="46"/>
    </row>
    <row r="34" spans="5:6" ht="24.75" customHeight="1" x14ac:dyDescent="0.25">
      <c r="E34" s="46"/>
      <c r="F34" s="46"/>
    </row>
    <row r="35" spans="5:6" x14ac:dyDescent="0.25">
      <c r="E35" s="53"/>
      <c r="F35" s="53"/>
    </row>
    <row r="36" spans="5:6" x14ac:dyDescent="0.25">
      <c r="E36" s="49"/>
      <c r="F36" s="46"/>
    </row>
    <row r="37" spans="5:6" x14ac:dyDescent="0.25">
      <c r="E37" s="47"/>
      <c r="F37" s="48"/>
    </row>
    <row r="38" spans="5:6" x14ac:dyDescent="0.25">
      <c r="E38" s="47"/>
      <c r="F38" s="48"/>
    </row>
  </sheetData>
  <mergeCells count="1">
    <mergeCell ref="E35:F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Gundulićeva_sjeverna strana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Korisnik2</dc:creator>
  <cp:lastModifiedBy>Ante Bašić</cp:lastModifiedBy>
  <cp:lastPrinted>2023-03-21T10:47:02Z</cp:lastPrinted>
  <dcterms:created xsi:type="dcterms:W3CDTF">2023-03-16T08:01:15Z</dcterms:created>
  <dcterms:modified xsi:type="dcterms:W3CDTF">2023-05-19T07:36:21Z</dcterms:modified>
</cp:coreProperties>
</file>